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U:\Személyzeti\Nemzetiségi önkormányzatok\NNÖM\Határozatok\2024\"/>
    </mc:Choice>
  </mc:AlternateContent>
  <xr:revisionPtr revIDLastSave="0" documentId="8_{2E8BD180-E7C6-43A5-B1DF-E5CD8C2B11F3}" xr6:coauthVersionLast="47" xr6:coauthVersionMax="47" xr10:uidLastSave="{00000000-0000-0000-0000-000000000000}"/>
  <bookViews>
    <workbookView xWindow="-120" yWindow="-120" windowWidth="29040" windowHeight="15840" tabRatio="860" activeTab="2" xr2:uid="{00000000-000D-0000-FFFF-FFFF00000000}"/>
  </bookViews>
  <sheets>
    <sheet name="Borító" sheetId="1" r:id="rId1"/>
    <sheet name="Tartalomjegyzék" sheetId="2" r:id="rId2"/>
    <sheet name="1. melléklet" sheetId="24" r:id="rId3"/>
    <sheet name="2. melléklet" sheetId="20" state="hidden" r:id="rId4"/>
    <sheet name="3. melléklet" sheetId="16" state="hidden" r:id="rId5"/>
    <sheet name="4. melléklet" sheetId="25" state="hidden" r:id="rId6"/>
    <sheet name="5. melléklet" sheetId="19" state="hidden" r:id="rId7"/>
    <sheet name="6. melléklet" sheetId="3" state="hidden" r:id="rId8"/>
    <sheet name="Tájékoztató" sheetId="5" state="hidden" r:id="rId9"/>
    <sheet name="1. tájékoztató" sheetId="26" state="hidden" r:id="rId10"/>
    <sheet name="2. tájékoztató" sheetId="27" state="hidden" r:id="rId11"/>
    <sheet name="3. tájékoztató" sheetId="6" state="hidden" r:id="rId12"/>
    <sheet name="4. tájékoztató" sheetId="32" state="hidden" r:id="rId13"/>
    <sheet name="5. tájékoztató" sheetId="30" state="hidden" r:id="rId14"/>
    <sheet name="6. tájékoztató" sheetId="31" state="hidden" r:id="rId15"/>
  </sheets>
  <externalReferences>
    <externalReference r:id="rId16"/>
    <externalReference r:id="rId17"/>
    <externalReference r:id="rId18"/>
  </externalReferences>
  <definedNames>
    <definedName name="enczi">[1]rszakfössz!$D$123</definedName>
    <definedName name="_xlnm.Print_Titles" localSheetId="3">'2. melléklet'!$4:$8</definedName>
    <definedName name="_xlnm.Print_Titles" localSheetId="6">'5. melléklet'!$3:$8</definedName>
    <definedName name="_xlnm.Print_Area" localSheetId="2">'1. melléklet'!$A$1:$K$100</definedName>
    <definedName name="_xlnm.Print_Area" localSheetId="9">'1. tájékoztató'!$A$1:$E$22</definedName>
    <definedName name="_xlnm.Print_Area" localSheetId="3">'2. melléklet'!$A$1:$H$26</definedName>
    <definedName name="_xlnm.Print_Area" localSheetId="10">'2. tájékoztató'!$A$1:$O$37</definedName>
    <definedName name="_xlnm.Print_Area" localSheetId="11">'3. tájékoztató'!$A$1:$C$25</definedName>
    <definedName name="_xlnm.Print_Area" localSheetId="12">'4. tájékoztató'!$A$1:$L$79</definedName>
    <definedName name="_xlnm.Print_Area" localSheetId="6">'5. melléklet'!$A$1:$D$25</definedName>
    <definedName name="_xlnm.Print_Area" localSheetId="13">'5. tájékoztató'!$A$1:$L$69</definedName>
    <definedName name="_xlnm.Print_Area" localSheetId="7">'6. melléklet'!$A$1:$M$27</definedName>
    <definedName name="_xlnm.Print_Area" localSheetId="14">'6. tájékoztató'!$A$1:$R$23</definedName>
    <definedName name="_xlnm.Print_Area" localSheetId="0">Borító!$A$1:$L$32</definedName>
    <definedName name="_xlnm.Print_Area" localSheetId="8">Tájékoztató!$A$1:$B$12</definedName>
    <definedName name="_xlnm.Print_Area" localSheetId="1">Tartalomjegyzék!$A$1:$B$13</definedName>
    <definedName name="Z_D61A7A68_794A_487F_AE50_05CE890374C8_.wvu.PrintArea" localSheetId="3" hidden="1">'2. melléklet'!$B$4:$H$20</definedName>
    <definedName name="Z_D61A7A68_794A_487F_AE50_05CE890374C8_.wvu.PrintArea" localSheetId="10" hidden="1">'2. tájékoztató'!$B$2:$O$36</definedName>
    <definedName name="Z_D61A7A68_794A_487F_AE50_05CE890374C8_.wvu.PrintTitles" localSheetId="3" hidden="1">'2. melléklet'!$B:$B,'2. melléklet'!$4:$8</definedName>
    <definedName name="Z_D61A7A68_794A_487F_AE50_05CE890374C8_.wvu.Rows" localSheetId="10" hidden="1">'2. tájékoztató'!#REF!,'2. tájékoztató'!$4:$4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57" i="24" l="1"/>
  <c r="I52" i="24"/>
  <c r="I18" i="24"/>
  <c r="I44" i="24" l="1"/>
  <c r="C37" i="27"/>
  <c r="J65" i="32"/>
  <c r="K45" i="32"/>
  <c r="L78" i="32"/>
  <c r="L77" i="32"/>
  <c r="L75" i="32"/>
  <c r="K75" i="32"/>
  <c r="J75" i="32"/>
  <c r="I75" i="32"/>
  <c r="L74" i="32"/>
  <c r="K74" i="32"/>
  <c r="J74" i="32"/>
  <c r="I74" i="32"/>
  <c r="L68" i="32"/>
  <c r="L65" i="32" s="1"/>
  <c r="K68" i="32"/>
  <c r="K65" i="32" s="1"/>
  <c r="J68" i="32"/>
  <c r="I68" i="32"/>
  <c r="I65" i="32"/>
  <c r="L58" i="32"/>
  <c r="L53" i="32" s="1"/>
  <c r="K58" i="32"/>
  <c r="K53" i="32" s="1"/>
  <c r="J58" i="32"/>
  <c r="I58" i="32"/>
  <c r="I53" i="32" s="1"/>
  <c r="I73" i="32" s="1"/>
  <c r="I79" i="32" s="1"/>
  <c r="J53" i="32"/>
  <c r="J73" i="32" s="1"/>
  <c r="J79" i="32" s="1"/>
  <c r="L49" i="32"/>
  <c r="L45" i="32"/>
  <c r="J45" i="32"/>
  <c r="I45" i="32"/>
  <c r="L43" i="32"/>
  <c r="K43" i="32"/>
  <c r="J43" i="32"/>
  <c r="I43" i="32"/>
  <c r="K39" i="32"/>
  <c r="L39" i="32" s="1"/>
  <c r="J39" i="32"/>
  <c r="I39" i="32"/>
  <c r="K36" i="32"/>
  <c r="L36" i="32" s="1"/>
  <c r="J36" i="32"/>
  <c r="I36" i="32"/>
  <c r="K33" i="32"/>
  <c r="L33" i="32" s="1"/>
  <c r="J33" i="32"/>
  <c r="I33" i="32"/>
  <c r="K32" i="32"/>
  <c r="L32" i="32" s="1"/>
  <c r="J32" i="32"/>
  <c r="I32" i="32"/>
  <c r="K29" i="32"/>
  <c r="L29" i="32" s="1"/>
  <c r="L7" i="32" s="1"/>
  <c r="J29" i="32"/>
  <c r="I29" i="32"/>
  <c r="L19" i="32"/>
  <c r="K19" i="32"/>
  <c r="K7" i="32" s="1"/>
  <c r="K41" i="32" s="1"/>
  <c r="J19" i="32"/>
  <c r="I19" i="32"/>
  <c r="L12" i="32"/>
  <c r="K12" i="32"/>
  <c r="J12" i="32"/>
  <c r="I12" i="32"/>
  <c r="L8" i="32"/>
  <c r="K8" i="32"/>
  <c r="J8" i="32"/>
  <c r="I8" i="32"/>
  <c r="J7" i="32"/>
  <c r="J41" i="32" s="1"/>
  <c r="I7" i="32"/>
  <c r="I41" i="32" s="1"/>
  <c r="I48" i="32" l="1"/>
  <c r="I42" i="32" s="1"/>
  <c r="I50" i="32" s="1"/>
  <c r="K73" i="32"/>
  <c r="K79" i="32" s="1"/>
  <c r="K48" i="32" s="1"/>
  <c r="K42" i="32" s="1"/>
  <c r="K50" i="32" s="1"/>
  <c r="J48" i="32"/>
  <c r="J42" i="32" s="1"/>
  <c r="J50" i="32" s="1"/>
  <c r="L41" i="32"/>
  <c r="L73" i="32"/>
  <c r="L79" i="32" s="1"/>
  <c r="L48" i="32" s="1"/>
  <c r="L42" i="32" s="1"/>
  <c r="L50" i="32" l="1"/>
  <c r="R14" i="31" l="1"/>
  <c r="Q14" i="31"/>
  <c r="P14" i="31"/>
  <c r="O14" i="31"/>
  <c r="N14" i="31"/>
  <c r="M14" i="31"/>
  <c r="L14" i="31"/>
  <c r="K14" i="31"/>
  <c r="J14" i="31"/>
  <c r="I14" i="31"/>
  <c r="H14" i="31"/>
  <c r="G14" i="31"/>
  <c r="F14" i="31"/>
  <c r="E14" i="31"/>
  <c r="D14" i="31"/>
  <c r="C14" i="31"/>
  <c r="L68" i="30" l="1"/>
  <c r="K68" i="30"/>
  <c r="J68" i="30"/>
  <c r="L67" i="30"/>
  <c r="K67" i="30"/>
  <c r="J67" i="30"/>
  <c r="I67" i="30"/>
  <c r="L65" i="30"/>
  <c r="K65" i="30"/>
  <c r="J65" i="30"/>
  <c r="K44" i="30"/>
  <c r="J44" i="30"/>
  <c r="I44" i="30"/>
  <c r="K42" i="30"/>
  <c r="J42" i="30"/>
  <c r="I42" i="30"/>
  <c r="I41" i="30" s="1"/>
  <c r="K41" i="30"/>
  <c r="J41" i="30"/>
  <c r="L36" i="30"/>
  <c r="L57" i="30" s="1"/>
  <c r="K36" i="30"/>
  <c r="K57" i="30" s="1"/>
  <c r="J36" i="30"/>
  <c r="J57" i="30" s="1"/>
  <c r="L30" i="30"/>
  <c r="L56" i="30" s="1"/>
  <c r="K30" i="30"/>
  <c r="K56" i="30" s="1"/>
  <c r="J30" i="30"/>
  <c r="J56" i="30" s="1"/>
  <c r="K26" i="30"/>
  <c r="J26" i="30"/>
  <c r="I26" i="30"/>
  <c r="I25" i="30"/>
  <c r="I21" i="30"/>
  <c r="L15" i="30"/>
  <c r="L53" i="30" s="1"/>
  <c r="K15" i="30"/>
  <c r="K53" i="30" s="1"/>
  <c r="J15" i="30"/>
  <c r="J53" i="30" s="1"/>
  <c r="L10" i="30"/>
  <c r="L52" i="30" s="1"/>
  <c r="K10" i="30"/>
  <c r="J10" i="30"/>
  <c r="J52" i="30" s="1"/>
  <c r="L66" i="30" l="1"/>
  <c r="J61" i="30"/>
  <c r="J66" i="30"/>
  <c r="K19" i="30"/>
  <c r="K50" i="30" s="1"/>
  <c r="K66" i="30"/>
  <c r="L44" i="30"/>
  <c r="L26" i="30"/>
  <c r="L42" i="30"/>
  <c r="I68" i="30" s="1"/>
  <c r="I66" i="30" s="1"/>
  <c r="L41" i="30"/>
  <c r="L61" i="30"/>
  <c r="K61" i="30"/>
  <c r="L60" i="30"/>
  <c r="L19" i="30"/>
  <c r="L50" i="30" s="1"/>
  <c r="K52" i="30"/>
  <c r="K60" i="30" s="1"/>
  <c r="J60" i="30"/>
  <c r="K40" i="30"/>
  <c r="J19" i="30"/>
  <c r="J40" i="30"/>
  <c r="L40" i="30"/>
  <c r="M15" i="3"/>
  <c r="C32" i="27"/>
  <c r="C25" i="27"/>
  <c r="C17" i="27"/>
  <c r="E13" i="26"/>
  <c r="C14" i="25"/>
  <c r="K76" i="24"/>
  <c r="K75" i="24"/>
  <c r="K74" i="24"/>
  <c r="I73" i="24"/>
  <c r="I72" i="24" s="1"/>
  <c r="K70" i="24"/>
  <c r="K69" i="24"/>
  <c r="K68" i="24"/>
  <c r="K67" i="24"/>
  <c r="J66" i="24"/>
  <c r="J63" i="24" s="1"/>
  <c r="I66" i="24"/>
  <c r="K65" i="24"/>
  <c r="K64" i="24"/>
  <c r="K62" i="24"/>
  <c r="K61" i="24"/>
  <c r="K60" i="24"/>
  <c r="K59" i="24"/>
  <c r="K58" i="24"/>
  <c r="J52" i="24"/>
  <c r="I57" i="24"/>
  <c r="K56" i="24"/>
  <c r="K55" i="24"/>
  <c r="C29" i="27" s="1"/>
  <c r="K54" i="24"/>
  <c r="K53" i="24"/>
  <c r="K48" i="24"/>
  <c r="K46" i="24"/>
  <c r="K45" i="24"/>
  <c r="J44" i="24"/>
  <c r="K43" i="24"/>
  <c r="J42" i="24"/>
  <c r="I42" i="24"/>
  <c r="K39" i="24"/>
  <c r="J38" i="24"/>
  <c r="I38" i="24"/>
  <c r="K37" i="24"/>
  <c r="K36" i="24"/>
  <c r="J35" i="24"/>
  <c r="I35" i="24"/>
  <c r="K34" i="24"/>
  <c r="K33" i="24"/>
  <c r="J32" i="24"/>
  <c r="J31" i="24" s="1"/>
  <c r="I32" i="24"/>
  <c r="I31" i="24"/>
  <c r="K30" i="24"/>
  <c r="K29" i="24"/>
  <c r="J28" i="24"/>
  <c r="I28" i="24"/>
  <c r="K28" i="24" s="1"/>
  <c r="K27" i="24"/>
  <c r="K26" i="24"/>
  <c r="K25" i="24"/>
  <c r="K24" i="24"/>
  <c r="K23" i="24"/>
  <c r="K22" i="24"/>
  <c r="K21" i="24"/>
  <c r="K20" i="24"/>
  <c r="K19" i="24"/>
  <c r="J18" i="24"/>
  <c r="K17" i="24"/>
  <c r="K16" i="24"/>
  <c r="K15" i="24"/>
  <c r="K14" i="24"/>
  <c r="K13" i="24"/>
  <c r="K12" i="24"/>
  <c r="J11" i="24"/>
  <c r="I11" i="24"/>
  <c r="K10" i="24"/>
  <c r="K9" i="24"/>
  <c r="J8" i="24"/>
  <c r="I8" i="24"/>
  <c r="J7" i="24"/>
  <c r="K32" i="24" l="1"/>
  <c r="C19" i="27" s="1"/>
  <c r="K35" i="24"/>
  <c r="I41" i="24"/>
  <c r="K31" i="24"/>
  <c r="K84" i="24" s="1"/>
  <c r="J41" i="24"/>
  <c r="K66" i="24"/>
  <c r="C36" i="27" s="1"/>
  <c r="J40" i="24"/>
  <c r="K8" i="24"/>
  <c r="C8" i="26" s="1"/>
  <c r="K11" i="24"/>
  <c r="C9" i="26" s="1"/>
  <c r="K18" i="24"/>
  <c r="C10" i="26" s="1"/>
  <c r="K44" i="24"/>
  <c r="C15" i="27"/>
  <c r="D15" i="27" s="1"/>
  <c r="N15" i="27" s="1"/>
  <c r="I14" i="30"/>
  <c r="K96" i="24"/>
  <c r="I24" i="30"/>
  <c r="I65" i="30" s="1"/>
  <c r="C35" i="27"/>
  <c r="I38" i="30"/>
  <c r="I33" i="30"/>
  <c r="C20" i="27"/>
  <c r="I17" i="30"/>
  <c r="K38" i="24"/>
  <c r="E11" i="26"/>
  <c r="I34" i="30"/>
  <c r="I63" i="24"/>
  <c r="C28" i="27"/>
  <c r="I32" i="30"/>
  <c r="C16" i="27"/>
  <c r="I23" i="30"/>
  <c r="C27" i="27"/>
  <c r="I31" i="30"/>
  <c r="K57" i="24"/>
  <c r="E12" i="26" s="1"/>
  <c r="E17" i="26"/>
  <c r="I37" i="30"/>
  <c r="E18" i="26"/>
  <c r="C13" i="27"/>
  <c r="D13" i="27" s="1"/>
  <c r="H13" i="27" s="1"/>
  <c r="L54" i="30"/>
  <c r="L58" i="30" s="1"/>
  <c r="L45" i="30"/>
  <c r="J54" i="30"/>
  <c r="J45" i="30"/>
  <c r="K54" i="30"/>
  <c r="K58" i="30" s="1"/>
  <c r="K45" i="30"/>
  <c r="J50" i="30"/>
  <c r="K63" i="24"/>
  <c r="K88" i="24" s="1"/>
  <c r="C11" i="26"/>
  <c r="E19" i="26"/>
  <c r="I7" i="24"/>
  <c r="K7" i="24" s="1"/>
  <c r="K83" i="24" s="1"/>
  <c r="I71" i="24"/>
  <c r="C18" i="26"/>
  <c r="J71" i="24"/>
  <c r="J77" i="24" s="1"/>
  <c r="K95" i="24"/>
  <c r="C12" i="26"/>
  <c r="C17" i="26"/>
  <c r="E10" i="26"/>
  <c r="E9" i="26"/>
  <c r="E8" i="26"/>
  <c r="C30" i="27"/>
  <c r="C34" i="27"/>
  <c r="C20" i="26"/>
  <c r="C22" i="27"/>
  <c r="M13" i="27"/>
  <c r="J15" i="27"/>
  <c r="H15" i="27"/>
  <c r="M15" i="27"/>
  <c r="K15" i="27"/>
  <c r="E15" i="27"/>
  <c r="K42" i="24"/>
  <c r="K72" i="24"/>
  <c r="K73" i="24"/>
  <c r="C12" i="27" l="1"/>
  <c r="I11" i="30"/>
  <c r="O13" i="27"/>
  <c r="I16" i="30"/>
  <c r="E13" i="27"/>
  <c r="J49" i="24"/>
  <c r="J13" i="27"/>
  <c r="G13" i="27"/>
  <c r="L13" i="27"/>
  <c r="K94" i="24"/>
  <c r="K92" i="24"/>
  <c r="E21" i="26"/>
  <c r="I40" i="24"/>
  <c r="I49" i="24" s="1"/>
  <c r="G15" i="27"/>
  <c r="O15" i="27"/>
  <c r="L15" i="27"/>
  <c r="I13" i="27"/>
  <c r="F13" i="27"/>
  <c r="N13" i="27"/>
  <c r="I13" i="30"/>
  <c r="I10" i="30" s="1"/>
  <c r="I39" i="30"/>
  <c r="I12" i="30"/>
  <c r="I15" i="27"/>
  <c r="F15" i="27"/>
  <c r="K13" i="27"/>
  <c r="C14" i="27"/>
  <c r="J64" i="30"/>
  <c r="J22" i="30"/>
  <c r="J20" i="30" s="1"/>
  <c r="K64" i="30"/>
  <c r="K22" i="30"/>
  <c r="K20" i="30" s="1"/>
  <c r="L22" i="30"/>
  <c r="L20" i="30" s="1"/>
  <c r="L64" i="30"/>
  <c r="J58" i="30"/>
  <c r="C14" i="26"/>
  <c r="I22" i="30"/>
  <c r="I20" i="30" s="1"/>
  <c r="I63" i="30" s="1"/>
  <c r="I64" i="30"/>
  <c r="I36" i="30"/>
  <c r="I57" i="30" s="1"/>
  <c r="C31" i="27"/>
  <c r="I35" i="30"/>
  <c r="I30" i="30" s="1"/>
  <c r="I18" i="30"/>
  <c r="I15" i="30" s="1"/>
  <c r="I53" i="30" s="1"/>
  <c r="C21" i="27"/>
  <c r="C19" i="26"/>
  <c r="K71" i="24"/>
  <c r="K85" i="24" s="1"/>
  <c r="E14" i="26"/>
  <c r="E22" i="26" s="1"/>
  <c r="K52" i="24"/>
  <c r="K87" i="24" s="1"/>
  <c r="K91" i="24" s="1"/>
  <c r="C21" i="26"/>
  <c r="I77" i="24"/>
  <c r="K77" i="24" s="1"/>
  <c r="D37" i="27"/>
  <c r="C23" i="27" l="1"/>
  <c r="I61" i="30"/>
  <c r="K40" i="24"/>
  <c r="K81" i="24" s="1"/>
  <c r="K89" i="24" s="1"/>
  <c r="K100" i="24" s="1"/>
  <c r="L63" i="30"/>
  <c r="L69" i="30" s="1"/>
  <c r="L27" i="30"/>
  <c r="J63" i="30"/>
  <c r="J69" i="30" s="1"/>
  <c r="J27" i="30"/>
  <c r="K63" i="30"/>
  <c r="K69" i="30" s="1"/>
  <c r="K27" i="30"/>
  <c r="C22" i="26"/>
  <c r="I56" i="30"/>
  <c r="I40" i="30"/>
  <c r="I52" i="30"/>
  <c r="I19" i="30"/>
  <c r="D23" i="27"/>
  <c r="O23" i="27"/>
  <c r="K23" i="27"/>
  <c r="G23" i="27"/>
  <c r="N23" i="27"/>
  <c r="J23" i="27"/>
  <c r="F23" i="27"/>
  <c r="M23" i="27"/>
  <c r="I23" i="27"/>
  <c r="E23" i="27"/>
  <c r="L23" i="27"/>
  <c r="H23" i="27"/>
  <c r="E37" i="27"/>
  <c r="K47" i="24"/>
  <c r="I60" i="30" l="1"/>
  <c r="I54" i="30"/>
  <c r="I45" i="30"/>
  <c r="I27" i="30"/>
  <c r="I50" i="30"/>
  <c r="F37" i="27"/>
  <c r="K41" i="24"/>
  <c r="K49" i="24"/>
  <c r="I58" i="30" l="1"/>
  <c r="I69" i="30" s="1"/>
  <c r="G37" i="27"/>
  <c r="H37" i="27" l="1"/>
  <c r="I37" i="27" l="1"/>
  <c r="J37" i="27" l="1"/>
  <c r="K37" i="27" l="1"/>
  <c r="L37" i="27" l="1"/>
  <c r="M37" i="27" l="1"/>
  <c r="N37" i="27" l="1"/>
  <c r="O37" i="27"/>
  <c r="G11" i="16" l="1"/>
  <c r="G12" i="16"/>
  <c r="G13" i="16"/>
  <c r="G14" i="16"/>
  <c r="G10" i="16"/>
  <c r="D15" i="16"/>
  <c r="E15" i="16"/>
  <c r="F15" i="16"/>
  <c r="D9" i="19"/>
  <c r="K23" i="3" l="1"/>
  <c r="K20" i="3"/>
  <c r="K17" i="3"/>
  <c r="K14" i="3"/>
  <c r="K25" i="3" l="1"/>
  <c r="H23" i="3"/>
  <c r="D14" i="19" l="1"/>
  <c r="D20" i="20" l="1"/>
  <c r="C20" i="20"/>
  <c r="H20" i="20"/>
  <c r="G20" i="20"/>
  <c r="C25" i="6"/>
  <c r="H17" i="3" l="1"/>
  <c r="I17" i="3"/>
  <c r="J17" i="3"/>
  <c r="L17" i="3"/>
  <c r="I20" i="3"/>
  <c r="J20" i="3"/>
  <c r="L20" i="3"/>
  <c r="H20" i="3"/>
  <c r="I14" i="3"/>
  <c r="J14" i="3"/>
  <c r="L14" i="3"/>
  <c r="H14" i="3"/>
  <c r="H25" i="3" s="1"/>
  <c r="M20" i="3" l="1"/>
  <c r="M14" i="3"/>
  <c r="M17" i="3"/>
  <c r="C15" i="16" l="1"/>
  <c r="D21" i="19" l="1"/>
  <c r="D25" i="19" s="1"/>
  <c r="G15" i="16"/>
  <c r="L23" i="3" l="1"/>
  <c r="J23" i="3"/>
  <c r="J25" i="3" s="1"/>
  <c r="I23" i="3"/>
  <c r="I25" i="3" s="1"/>
  <c r="L25" i="3" l="1"/>
  <c r="K26" i="3" s="1"/>
  <c r="M23" i="3"/>
  <c r="M25" i="3" s="1"/>
  <c r="H26" i="3" l="1"/>
  <c r="H27" i="3" s="1"/>
</calcChain>
</file>

<file path=xl/sharedStrings.xml><?xml version="1.0" encoding="utf-8"?>
<sst xmlns="http://schemas.openxmlformats.org/spreadsheetml/2006/main" count="1131" uniqueCount="445">
  <si>
    <t>- 1. melléklet</t>
  </si>
  <si>
    <t>- 2. melléklet</t>
  </si>
  <si>
    <t>- 3. melléklet</t>
  </si>
  <si>
    <t>- 4. melléklet</t>
  </si>
  <si>
    <t>- 5. melléklet</t>
  </si>
  <si>
    <t>- 6. melléklet</t>
  </si>
  <si>
    <t>Céltartalékok és általános tartalék</t>
  </si>
  <si>
    <t>adatok eFt-ban</t>
  </si>
  <si>
    <t>A</t>
  </si>
  <si>
    <t>B</t>
  </si>
  <si>
    <t>C</t>
  </si>
  <si>
    <t>D</t>
  </si>
  <si>
    <t>E</t>
  </si>
  <si>
    <t>Beruházások, felújítások, támogatás értékű felhalmozási kiadások, felhalmozási célú pénzeszközátadások</t>
  </si>
  <si>
    <t>Pénzma-radványból</t>
  </si>
  <si>
    <t>EU támogatás</t>
  </si>
  <si>
    <t>Működési bevételből</t>
  </si>
  <si>
    <t>finanszírozott fejlesztések</t>
  </si>
  <si>
    <t>Áthúzódó</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</si>
  <si>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</si>
  <si>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</si>
  <si>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</si>
  <si>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</si>
  <si>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</si>
  <si>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</si>
  <si>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</si>
  <si>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</si>
  <si>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</si>
  <si>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</si>
  <si>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</si>
  <si>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</si>
  <si>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</si>
  <si>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</si>
  <si>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</si>
  <si>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</si>
  <si>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</si>
  <si>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</si>
  <si>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</si>
  <si>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</si>
  <si>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</si>
  <si>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</si>
  <si>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</si>
  <si>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</si>
  <si>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</si>
  <si>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</si>
  <si>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</si>
  <si>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</si>
  <si>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</si>
  <si>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</si>
  <si>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</si>
  <si>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</si>
  <si>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</si>
  <si>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</si>
  <si>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</si>
  <si>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</si>
  <si>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</si>
  <si>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</si>
  <si>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</si>
  <si>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</si>
  <si>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</si>
  <si>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</si>
  <si>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</si>
  <si>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</si>
  <si>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</si>
  <si>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</si>
  <si>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</si>
  <si>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</si>
  <si>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</si>
  <si>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</si>
  <si>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</si>
  <si>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</si>
  <si>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</si>
  <si>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</si>
  <si>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Összesen:</t>
  </si>
  <si>
    <t>55.</t>
  </si>
  <si>
    <t>56.</t>
  </si>
  <si>
    <t>Végösszesen:</t>
  </si>
  <si>
    <t>CÉLTARTALÉKOK ÉS ÁLTALÁNOS TARTALÉK</t>
  </si>
  <si>
    <t xml:space="preserve"> </t>
  </si>
  <si>
    <t xml:space="preserve">Céltartalékok  </t>
  </si>
  <si>
    <t>Működési célú</t>
  </si>
  <si>
    <t>Fejlesztési célú</t>
  </si>
  <si>
    <t>Céltartalékok összesen</t>
  </si>
  <si>
    <t>Általános tartalékok összesen</t>
  </si>
  <si>
    <t>TARTALÉKOK ÖSSZESEN</t>
  </si>
  <si>
    <t>Tájékoztató</t>
  </si>
  <si>
    <t>Államháztartási mérlegek és kimutatások</t>
  </si>
  <si>
    <t>a költségvetési rendelet-tervezet előterjesztéséhez</t>
  </si>
  <si>
    <t>1. tájékoztató</t>
  </si>
  <si>
    <t>2. tájékoztató</t>
  </si>
  <si>
    <t>3. tájékoztató</t>
  </si>
  <si>
    <t>4. tájékoztató</t>
  </si>
  <si>
    <t>Bevételi jogcím</t>
  </si>
  <si>
    <t>Kedvezmények összege</t>
  </si>
  <si>
    <t>Ellátottak térítési díjának méltányosságból történő elengedése</t>
  </si>
  <si>
    <t>Ellátottak kártérítésének méltányosságból történő elengedése</t>
  </si>
  <si>
    <t>Lakosság részére lakásépítéshez nyújtott kölcsön elengedése</t>
  </si>
  <si>
    <t>Lakosság részére lakásfelújításhoz nyújtott kölcsön elengedése</t>
  </si>
  <si>
    <t>Helyi adóból biztosított kedvezmény, mentesség összesen</t>
  </si>
  <si>
    <t xml:space="preserve">Telekadó </t>
  </si>
  <si>
    <t xml:space="preserve">Vállalkozók kommunális adója </t>
  </si>
  <si>
    <t xml:space="preserve">Magánszemélyek kommunális adója </t>
  </si>
  <si>
    <t xml:space="preserve">Idegenforgalmi adó tartózkodás után </t>
  </si>
  <si>
    <t xml:space="preserve">Idegenforgalmi adó épület után </t>
  </si>
  <si>
    <t xml:space="preserve">Iparűzési adó állandó jelleggel végzett iparűzési tevékenység után </t>
  </si>
  <si>
    <t>Gépjárműadóból biztosított kedvezmény, mentesség</t>
  </si>
  <si>
    <t>Helyiségek hasznosítása utáni kedvezmény, menteség</t>
  </si>
  <si>
    <t>Eszközök hasznosítása utáni kedvezmény, menteség</t>
  </si>
  <si>
    <t>Egyéb kölcsön elengedése</t>
  </si>
  <si>
    <t>Összesen</t>
  </si>
  <si>
    <t>I.</t>
  </si>
  <si>
    <t>Működési bevételek</t>
  </si>
  <si>
    <t>I.1.</t>
  </si>
  <si>
    <t>Közhatalmi bevételek</t>
  </si>
  <si>
    <t>I.2.</t>
  </si>
  <si>
    <t>I.3.</t>
  </si>
  <si>
    <t>I.4.</t>
  </si>
  <si>
    <t>I.5.</t>
  </si>
  <si>
    <t>II.</t>
  </si>
  <si>
    <t>Felhalmozási bevételek</t>
  </si>
  <si>
    <t>II.1.</t>
  </si>
  <si>
    <t>II.2.</t>
  </si>
  <si>
    <t>II.3.</t>
  </si>
  <si>
    <t>III.</t>
  </si>
  <si>
    <t>III.1.</t>
  </si>
  <si>
    <t>Működési kiadások</t>
  </si>
  <si>
    <t>Személyi juttatások</t>
  </si>
  <si>
    <t>Felhalmozási kiadások</t>
  </si>
  <si>
    <t>Általános tartalék</t>
  </si>
  <si>
    <t>Függő, átfutó, kiegyenlítő kiadások</t>
  </si>
  <si>
    <t>ÖNKORMÁNYZAT ÖSSZESEN</t>
  </si>
  <si>
    <t>Megnevezés</t>
  </si>
  <si>
    <t>F</t>
  </si>
  <si>
    <t>G</t>
  </si>
  <si>
    <t>H</t>
  </si>
  <si>
    <t>I</t>
  </si>
  <si>
    <t>J</t>
  </si>
  <si>
    <t>K</t>
  </si>
  <si>
    <t>MEGNEVEZÉS</t>
  </si>
  <si>
    <t>ÖSSZES KÖTELEZETTSÉG</t>
  </si>
  <si>
    <t>Bevételi jogcímek</t>
  </si>
  <si>
    <t>Kezességvállalással kapcsolatos megtérülés</t>
  </si>
  <si>
    <t>SAJÁT BEVÉTELEK ÖSSZESEN*</t>
  </si>
  <si>
    <t>*Az adósságot keletkeztető ügyletekhez történő hozzájárulás részletes szabályairól szóló 353/2011. (XII.31.) Korm. Rendelet 2.§ (1) bekezdése alapján.</t>
  </si>
  <si>
    <t>BEVÉTELEK</t>
  </si>
  <si>
    <t>KIADÁSOK</t>
  </si>
  <si>
    <t>Működési mérleg</t>
  </si>
  <si>
    <t>Működési bevételek összesen</t>
  </si>
  <si>
    <t>Működési kiadások összesen</t>
  </si>
  <si>
    <t>Felhalmozási mérleg</t>
  </si>
  <si>
    <t>Felújítások</t>
  </si>
  <si>
    <t>Felhalmozási bevételek összesen</t>
  </si>
  <si>
    <t>Felhalmozási kiadások összesen</t>
  </si>
  <si>
    <t>Bevételek mindösszesen</t>
  </si>
  <si>
    <t>Kiadások mindösszesen</t>
  </si>
  <si>
    <t>Bevételi előirányzat megnevezése</t>
  </si>
  <si>
    <t>Előirányzat összege</t>
  </si>
  <si>
    <t xml:space="preserve">Január </t>
  </si>
  <si>
    <t>Február</t>
  </si>
  <si>
    <t>Március</t>
  </si>
  <si>
    <t>Április</t>
  </si>
  <si>
    <t>Május</t>
  </si>
  <si>
    <t>Június</t>
  </si>
  <si>
    <t>Július</t>
  </si>
  <si>
    <t>Augusztus</t>
  </si>
  <si>
    <t>Szeptember</t>
  </si>
  <si>
    <t>Október</t>
  </si>
  <si>
    <t>November</t>
  </si>
  <si>
    <t>December</t>
  </si>
  <si>
    <t>MŰKÖDÉSI BEVÉTELEK</t>
  </si>
  <si>
    <t>FELHALMOZÁSI BEVÉTELEK</t>
  </si>
  <si>
    <t>Kiadási előirányzat megnevezése</t>
  </si>
  <si>
    <t>MŰKÖDÉSI KIADÁSOK</t>
  </si>
  <si>
    <t>FELHALMOZÁSI KIADÁSOK</t>
  </si>
  <si>
    <t>Közfoglal-koztatott</t>
  </si>
  <si>
    <t>L</t>
  </si>
  <si>
    <t>M</t>
  </si>
  <si>
    <t>N</t>
  </si>
  <si>
    <t>57.</t>
  </si>
  <si>
    <t>58.</t>
  </si>
  <si>
    <t>59.</t>
  </si>
  <si>
    <t>60.</t>
  </si>
  <si>
    <t>61.</t>
  </si>
  <si>
    <t>62.</t>
  </si>
  <si>
    <t>63.</t>
  </si>
  <si>
    <t>64.</t>
  </si>
  <si>
    <t>65.</t>
  </si>
  <si>
    <t>66.</t>
  </si>
  <si>
    <t>67.</t>
  </si>
  <si>
    <t>68.</t>
  </si>
  <si>
    <t>69.</t>
  </si>
  <si>
    <t>70.</t>
  </si>
  <si>
    <t>71.</t>
  </si>
  <si>
    <t>72.</t>
  </si>
  <si>
    <t>73.</t>
  </si>
  <si>
    <t>80.</t>
  </si>
  <si>
    <t>81.</t>
  </si>
  <si>
    <t>82.</t>
  </si>
  <si>
    <t>83.</t>
  </si>
  <si>
    <t>84.</t>
  </si>
  <si>
    <t>85.</t>
  </si>
  <si>
    <t>86.</t>
  </si>
  <si>
    <t>87.</t>
  </si>
  <si>
    <t>88.</t>
  </si>
  <si>
    <t>89.</t>
  </si>
  <si>
    <t>90.</t>
  </si>
  <si>
    <t>91.</t>
  </si>
  <si>
    <t>92.</t>
  </si>
  <si>
    <t>93.</t>
  </si>
  <si>
    <t>94.</t>
  </si>
  <si>
    <t>95.</t>
  </si>
  <si>
    <t>96.</t>
  </si>
  <si>
    <t>97.</t>
  </si>
  <si>
    <t>98.</t>
  </si>
  <si>
    <t>99.</t>
  </si>
  <si>
    <t>100.</t>
  </si>
  <si>
    <t>101.</t>
  </si>
  <si>
    <t>Bevételek összesen</t>
  </si>
  <si>
    <t>Kiadások összesen</t>
  </si>
  <si>
    <t>Beruházások</t>
  </si>
  <si>
    <t>Felhalmozási célú pénzeszközátadások államháztartáson kívülre</t>
  </si>
  <si>
    <t>Fejlesztési hitelből</t>
  </si>
  <si>
    <t>Fejlesztési célú céltartalékok</t>
  </si>
  <si>
    <t>Irányító szervtől kapott támogatás</t>
  </si>
  <si>
    <t>-ebből:    Építményadó</t>
  </si>
  <si>
    <t>Egyéb kedvezmény: talajterhelési díj</t>
  </si>
  <si>
    <t>Közalkalmazott</t>
  </si>
  <si>
    <t>Ebből:</t>
  </si>
  <si>
    <t>Felhalmozási célú</t>
  </si>
  <si>
    <t>A költségvetési hiány belső finanszírozása</t>
  </si>
  <si>
    <t>A költségvetési hiány külső finanszírozása</t>
  </si>
  <si>
    <t>Költségvetési hiány(-) / többlet(+)</t>
  </si>
  <si>
    <t>Fejlesztési bevételből</t>
  </si>
  <si>
    <t>Egyéb közhatalmi bevételek</t>
  </si>
  <si>
    <t>Működési célú támogatások államháztartáson belülről</t>
  </si>
  <si>
    <t>Működési célú átvett pénzeszközök</t>
  </si>
  <si>
    <t>Felhalmozási célú támogatások államháztartáson belülről</t>
  </si>
  <si>
    <t>Felhalmozási célú átvett pénzeszközök</t>
  </si>
  <si>
    <t>Felhalmozási célú pénzeszközátvétel államháztartáson kívülről</t>
  </si>
  <si>
    <t>Finanszírozási bevételek</t>
  </si>
  <si>
    <t>Hitel-, kölcsönfelvétel államháztartáson kívülről</t>
  </si>
  <si>
    <t>Likviditási célú hitelek, kölcsönök felvétele pénzügyi vállalkozástól</t>
  </si>
  <si>
    <t>III.2.</t>
  </si>
  <si>
    <t>Maradvány igénybevétele</t>
  </si>
  <si>
    <t>III.3.</t>
  </si>
  <si>
    <t>Munkaadókat terhelő járulékok és szociális hozzájárulási adó</t>
  </si>
  <si>
    <t>Dologi kiadások</t>
  </si>
  <si>
    <t>Egyéb működési célú kiadások</t>
  </si>
  <si>
    <t>Beruházások ÁFÁ-val</t>
  </si>
  <si>
    <t>Felújítások ÁFÁ-val</t>
  </si>
  <si>
    <t>Egyéb felhalmozási célú kiadások</t>
  </si>
  <si>
    <t>Felhalmozási célú visszatérítendő támogatások, kölcsönök nyújtása államháztartáson kívülre</t>
  </si>
  <si>
    <t>Felhalmozási célú céltartalék</t>
  </si>
  <si>
    <t>Finanszírozási kiadások</t>
  </si>
  <si>
    <t>IV.</t>
  </si>
  <si>
    <t xml:space="preserve">IV. </t>
  </si>
  <si>
    <t>Függő, átfutó bevételek</t>
  </si>
  <si>
    <t>Hiteltörlesztés államháztartáson kívülre</t>
  </si>
  <si>
    <t>III.4.</t>
  </si>
  <si>
    <t>Maradvány igénybevétele működési célra</t>
  </si>
  <si>
    <t>Maradvány igénybevétele felhalmozási célra</t>
  </si>
  <si>
    <t>Hitel-, kölcsön felvétel államháztartáson kívülről</t>
  </si>
  <si>
    <t>Központi, irányító szervi támogatás folyósítása</t>
  </si>
  <si>
    <t>Ellátottak pénzbeli juttatásai</t>
  </si>
  <si>
    <t>Tartalomjegyzék</t>
  </si>
  <si>
    <t xml:space="preserve">elkülönítetten az európai uniós forrásból finanszírozott támogatással megvalósuló programok, projektek kiadásait, </t>
  </si>
  <si>
    <t>valamint az önkormányzat ilyen projekthez történő hozzájárulását</t>
  </si>
  <si>
    <t>NÉMET NEMZETISÉGI ÖNKORMÁNYZAT MÓR KÖLTSÉGVETÉSI BEVÉTELEK ÖSSZESEN (I.+II.)</t>
  </si>
  <si>
    <t>NÉMET NEMZETISÉGI ÖNKORMÁNYZAT MÓR BEVÉTELEK ÖSSZESEN (I.+II.+III.+IV.)</t>
  </si>
  <si>
    <t>NÉMET NEMZETISÉGI ÖNKORMÁNYZAT MÓR KÖLTSÉGVETÉSI KIADÁSOK ÖSSZESEN (I.+II.)</t>
  </si>
  <si>
    <t>NÉMET NEMZETISÉGI ÖNKORMÁNYZAT MÓR KIADÁSOK ÖSSZESEN (I.+II.+III.+IV.)</t>
  </si>
  <si>
    <t>Német Nemzetiségi Önkormányzat Mór adósságot keletkeztető ügyletekből és kezességvállalásokból fennálló kötelezettségei</t>
  </si>
  <si>
    <t>Adósságszolgálat</t>
  </si>
  <si>
    <t>Német Nemzetiségi Önkormányzat Mór által adott közvetett támogatások (kedvezmények)</t>
  </si>
  <si>
    <t>Német Nemzetiségi Önkormányzat Mór költségvetése előirányzat-csoportok, kiemelt előirányzatok, és kötelező feladatok, önként vállalt feladatok, állami (államigazgatási) feladatok szerinti bontásban</t>
  </si>
  <si>
    <t>Német Nemzetiségi Önkormányzat Mór saját bevételeinek részletezése az adósságot keletkeztető ügyletből származó tárgyévi fizetési kötelezettség megállapításához</t>
  </si>
  <si>
    <t>NÉMET NEMZETISÉGI ÖNKORMÁNYZAT MÓR KÖLTSÉGVETÉSE ELŐIRÁNYZAT-CSOPORTOK, KIEMELT ELŐIRÁNYZATOK, ÉS KÖTELEZŐ FELADATOK, ÖNKÉNT VÁLLALT FELADATOK, ÁLLAMI (ÁLLAMIGAZGATÁSI) FELADATOK SZERINTI BONTÁSBAN</t>
  </si>
  <si>
    <t>I.1.07.</t>
  </si>
  <si>
    <t>Önkormányzatok működési támogatásai</t>
  </si>
  <si>
    <t>I.1.12.</t>
  </si>
  <si>
    <t>Egyéb működési célú támogatások bevételei államháztartáson belülről</t>
  </si>
  <si>
    <t>I.2.22.</t>
  </si>
  <si>
    <t>Jövedelemadók</t>
  </si>
  <si>
    <t>I.2.25.</t>
  </si>
  <si>
    <t>Vagyoni típusú adók</t>
  </si>
  <si>
    <t>I.2.26.</t>
  </si>
  <si>
    <t>Értékesítési és forgalmi adók</t>
  </si>
  <si>
    <t>I.2.29.</t>
  </si>
  <si>
    <t>Gépjárműadók</t>
  </si>
  <si>
    <t>I.2.30.</t>
  </si>
  <si>
    <t>Egyéb áruhasználati és szolgáltatási adók</t>
  </si>
  <si>
    <t>I.2.32.</t>
  </si>
  <si>
    <t>I.3.34.</t>
  </si>
  <si>
    <t>Készletértékesítés ellenértéke</t>
  </si>
  <si>
    <t>I.3.35.</t>
  </si>
  <si>
    <t>Szolgáltatások ellenértéke</t>
  </si>
  <si>
    <t>I.3.36.</t>
  </si>
  <si>
    <t>Közvetített szolgáltatások ellenértéke</t>
  </si>
  <si>
    <t>I.3.37.</t>
  </si>
  <si>
    <t>Tulajdonosi bevételek</t>
  </si>
  <si>
    <t>I.3.38.</t>
  </si>
  <si>
    <t>Ellátási díjak</t>
  </si>
  <si>
    <t>I.3.39.</t>
  </si>
  <si>
    <t>Kiszámlázott általános forgalmi adó</t>
  </si>
  <si>
    <t>I.3.40.</t>
  </si>
  <si>
    <t>Általános forgalmi adó visszatérítése</t>
  </si>
  <si>
    <t>I.3.41.</t>
  </si>
  <si>
    <t>Kamatbevételek</t>
  </si>
  <si>
    <t>I.3.43.</t>
  </si>
  <si>
    <t>Egyéb működési bevételek</t>
  </si>
  <si>
    <t>I.4.52.</t>
  </si>
  <si>
    <t>Működési célú visszatérítendő támogatások, kölcsönök visszatérülése államháztartáson kívülről</t>
  </si>
  <si>
    <t>I.4.53.</t>
  </si>
  <si>
    <t>Egyéb működési célú átvett pénzeszközök</t>
  </si>
  <si>
    <t xml:space="preserve">II.1.14. </t>
  </si>
  <si>
    <t>Felhalmozási célú önkormányzati támogatások</t>
  </si>
  <si>
    <t>II.1.18.</t>
  </si>
  <si>
    <t>Egyéb felhalmozási célú támogatások bevételei államháztartáson belülről</t>
  </si>
  <si>
    <t xml:space="preserve">II.2.46. </t>
  </si>
  <si>
    <t>Ingatlanok értékesítése</t>
  </si>
  <si>
    <t>II.2.47.</t>
  </si>
  <si>
    <t>Egyéb tárgyi eszközök értékesítése</t>
  </si>
  <si>
    <t>II.3.57.</t>
  </si>
  <si>
    <t>III.1.02.</t>
  </si>
  <si>
    <t>III.2.10/1.</t>
  </si>
  <si>
    <t>Előző év költségvetési maradványának működési célú igénybevétele</t>
  </si>
  <si>
    <t>III.2.10/2.</t>
  </si>
  <si>
    <t>Előző év költségvetési maradványának felhalmozási célú igénybevétele</t>
  </si>
  <si>
    <t>I.4.60.</t>
  </si>
  <si>
    <t>Egyéb működési célú támogatások államháztartáson belülre</t>
  </si>
  <si>
    <t>I.4.62.</t>
  </si>
  <si>
    <t>Működési célú visszatérítendő támogatások, kölcsönök nyújtása államháztartáson kívülre</t>
  </si>
  <si>
    <t>I.4.65.</t>
  </si>
  <si>
    <t>Egyéb működési célú támogatások államháztartáson kívülre</t>
  </si>
  <si>
    <t>I.4.66/1.</t>
  </si>
  <si>
    <t>Működési célú céltartalékok</t>
  </si>
  <si>
    <t>I.4.66/2.</t>
  </si>
  <si>
    <t>II.3.84.</t>
  </si>
  <si>
    <t>Egyéb felhalmozási célú támogatások államháztartáson belülre</t>
  </si>
  <si>
    <t>II.3.86.</t>
  </si>
  <si>
    <t>II.3.88.</t>
  </si>
  <si>
    <t>Egyéb felhalmozási célú támogatások államháztartáson kívülre</t>
  </si>
  <si>
    <t>II.3.89.</t>
  </si>
  <si>
    <t>Likviditási célú hitelek, kölcsönök törlesztése pénzügyi vállalkozásnak</t>
  </si>
  <si>
    <t>011140 Országos és helyi nemzetiségi önkormányzatok igazgatási tevékenysége</t>
  </si>
  <si>
    <t>084032 Civil szervezetek programtámoga-tása</t>
  </si>
  <si>
    <t>Országos és helyi nemzetiségi önkormányzatok igazgatási tevékenysége</t>
  </si>
  <si>
    <t>011140</t>
  </si>
  <si>
    <t>Német Nemzetiségi Önkormányzat Mór engedélyezett alkalmazotti létszám kormányzati funkciók szerinti bontásban</t>
  </si>
  <si>
    <t>084032</t>
  </si>
  <si>
    <t>Civil szervezetek programtámoga-tása</t>
  </si>
  <si>
    <t>Helyi adókból származó bevételek</t>
  </si>
  <si>
    <t>Az önkormányzati vagyon és az önkormányzatot megillető vagyoni értékű jog értékesítéséből és hasznosításából származó bevétel</t>
  </si>
  <si>
    <t>Osztalék, koncessziós díj, és hozambevétel</t>
  </si>
  <si>
    <t>Tárgyi eszköz és az immateriális jószág, részvény, részesedés, vállalat értékesítéséből vagy privatizációból származó bevétel</t>
  </si>
  <si>
    <t>Bírság-, pótlék- és díjbevétel</t>
  </si>
  <si>
    <t xml:space="preserve">kiemelt előirányzatok, azon belül kormányzati funkció, feladat bontásban, </t>
  </si>
  <si>
    <t>Működési célú támogatások államházartáson belülről</t>
  </si>
  <si>
    <t>INTÉZMÉNYI KÖLTSÉGVETÉSI BEVÉTELEK ÖSSZESEN (I.+II.)</t>
  </si>
  <si>
    <t>INTÉZMÉNYI BEVÉTELEK ÖSSZESEN (I.+II.+III.+IV.)</t>
  </si>
  <si>
    <t>INTÉZMÉNYI KÖLTSÉGVETÉSI KIADÁSOK ÖSSZESEN (I.+II.)</t>
  </si>
  <si>
    <t>INTÉZMÉNYI KIADÁSOK ÖSSZESEN (I.+II.+III.+IV.)</t>
  </si>
  <si>
    <t>5. tájékoztató</t>
  </si>
  <si>
    <t>LAMBERG-KASTÉLY KULTURÁLIS KÖZPONT ÖSSZESEN</t>
  </si>
  <si>
    <t>I.1.08.</t>
  </si>
  <si>
    <t>Elvonások és befizetések bevételei</t>
  </si>
  <si>
    <t>I.4.56.</t>
  </si>
  <si>
    <t>Elvonások és befizetések</t>
  </si>
  <si>
    <t xml:space="preserve">Német Nemzetiségi Önkormányzat Mór bevételi és kiadási előirányzatainak a költségvetési évet követő három évre tervezett keretszámai főbb csoportokban </t>
  </si>
  <si>
    <t>NÉMET NEMZETISÉGI ÖNKORMÁNYZAT MÓR KONSZOLIDÁLT KÖLTSÉGVETÉSI BEVÉTELEK ÖSSZESEN (I.+II.)</t>
  </si>
  <si>
    <t>NÉMET NEMZETISÉGI ÖNKORMÁNYZAT MÓR KONSZOLIDÁLT BEVÉTELEK ÖSSZESEN (I.+II.+III.+IV.)</t>
  </si>
  <si>
    <t>NÉMET NEMZETISÉGI ÖNKORMÁNYZAT MÓR KONSZOLIDÁLT KÖLTSÉGVETÉSI KIADÁSOK ÖSSZESEN (I.+II.)</t>
  </si>
  <si>
    <t>NÉMET NEMZETISÉGI ÖNKORMÁNYZAT MÓR KONSZOLIDÁLT KIADÁSOK ÖSSZESEN (I.+II.+III.+IV.)</t>
  </si>
  <si>
    <t>NÉMET NEMZETISÉGI ÖNKORMÁNYZAT MÓR KONSZOLIDÁLT KÖLTSÉGVETÉSI EGYENLEGE ÉS ANNAK FINANSZÍROZÁSA A KÖLTSÉGVETÉSI ÉVET KÖVETŐ HÁROM ÉVBEN</t>
  </si>
  <si>
    <t>6. tájékoztató</t>
  </si>
  <si>
    <t>számszerűsítéséről évenkénti bontásban és összesítve</t>
  </si>
  <si>
    <t>O</t>
  </si>
  <si>
    <t>P</t>
  </si>
  <si>
    <t>R</t>
  </si>
  <si>
    <t>Sz.</t>
  </si>
  <si>
    <t>2024.</t>
  </si>
  <si>
    <t>2025.</t>
  </si>
  <si>
    <t>2026.</t>
  </si>
  <si>
    <t>2027.</t>
  </si>
  <si>
    <t>2028.</t>
  </si>
  <si>
    <t>2029.</t>
  </si>
  <si>
    <t>2030.</t>
  </si>
  <si>
    <t>2031.</t>
  </si>
  <si>
    <t>2032.</t>
  </si>
  <si>
    <t>év</t>
  </si>
  <si>
    <t>Hiteltartozás</t>
  </si>
  <si>
    <t>Kölcsöntartozás</t>
  </si>
  <si>
    <t>Garancia és kezességvállalás</t>
  </si>
  <si>
    <t>összesen:</t>
  </si>
  <si>
    <t>Szöveges indokolás:</t>
  </si>
  <si>
    <t>Az államháztartásról szóló 2011. évi CXCV. tv. 24. § (4) bekezdése előírja, hogy a helyi önkormányzatok költségvetésének előterjesztésekor a Képviselő-testület részére tájékoztatásul a többéves kihatással járó döntések számszerűsítését évenkénti bontásban és összesítve, szöveges indoklással be kell mutatni.</t>
  </si>
  <si>
    <t>Német Nemzetiségi Önkormányzat Mór többéves kihatással járó döntéseinek</t>
  </si>
  <si>
    <t>Az önkormányzatnak hitel-, kölcsöntartozása, illetve garancia és kezességvállalása nem áll fenn.</t>
  </si>
  <si>
    <t>Német Nemzetiségi Önkormányzat Mór többéves kihatással járó döntéseinek számszerűsítéséről évenkénti bontásban és összesítve</t>
  </si>
  <si>
    <t>+</t>
  </si>
  <si>
    <t>2033.</t>
  </si>
  <si>
    <t>Móri Napsugár Óvoda</t>
  </si>
  <si>
    <t>Móri Pitypang Óvoda</t>
  </si>
  <si>
    <t>2034.</t>
  </si>
  <si>
    <t>2035.</t>
  </si>
  <si>
    <t>2036.</t>
  </si>
  <si>
    <t>2024. évi előirányzatok</t>
  </si>
  <si>
    <t>2025. évi előirányzatok</t>
  </si>
  <si>
    <t>2037.</t>
  </si>
  <si>
    <t>Költségvetési bevételek (36. sor)</t>
  </si>
  <si>
    <t>Költségvetési kiadások (67. sor)</t>
  </si>
  <si>
    <t>Költségvetési egyenleg (82. sor - 86. sor)</t>
  </si>
  <si>
    <t>Meseház Óvoda - Bölcsőde</t>
  </si>
  <si>
    <t>2026. évi előirányzatok</t>
  </si>
  <si>
    <t>Költségvetési egyenleg (42. sor - 46. sor)</t>
  </si>
  <si>
    <t>Költségvetési bevételek (11. sor)</t>
  </si>
  <si>
    <t>Költségvetési kiadások (32. sor)</t>
  </si>
  <si>
    <t>2038.</t>
  </si>
  <si>
    <t>I.5.60.</t>
  </si>
  <si>
    <t>I.5.62.</t>
  </si>
  <si>
    <t>I.5.65.</t>
  </si>
  <si>
    <t>I.5.66/1.</t>
  </si>
  <si>
    <t>I.5.66/2.</t>
  </si>
  <si>
    <t>Meseház Óvoda-Bölcsőde</t>
  </si>
  <si>
    <t>Német Nemzetiségi Önkormányzat Mór 2024. évi engedélyezett létszáma</t>
  </si>
  <si>
    <t>Német Nemzetiségi Önkormányzat Mór 2024. évi felhalmozási költségvetése és annak finanszírozása kiemelt előirányzatok, azon belül szakfeladat, feladat bontásban, elkülönítetten az európai uniós forrásból finanszírozott támogatással megvalósuló programok, projektek kiadásait, valamint az önkormányzat ilyen projekthez történő hozzájárulását</t>
  </si>
  <si>
    <t>NÉMET NEMZETISÉGI ÖNKORMÁNYZAT MÓR 2024. ÉVI KÖLTSÉGVETÉSI EGYENLEGE ÉS ANNAK FINANSZÍROZÁSA</t>
  </si>
  <si>
    <t>2. melléklet a …../2024. (II…..) határozathoz</t>
  </si>
  <si>
    <t>3. melléklet a …../2024. (II…..) határozathoz</t>
  </si>
  <si>
    <t>2026.után</t>
  </si>
  <si>
    <t>4. melléklet a …../2024. (II....) határozathoz</t>
  </si>
  <si>
    <t>2024. évi előirányzat</t>
  </si>
  <si>
    <t>5. melléklet a …../2024. (II....) határozathoz</t>
  </si>
  <si>
    <t>2024. évi</t>
  </si>
  <si>
    <t>Német Nemzetiségi Önkormányzat Mór 2024. évi felhalmozási költségvetése és annak finanszírozása</t>
  </si>
  <si>
    <t>6. melléklet a …../2024. (II…..) határozathoz</t>
  </si>
  <si>
    <t>Német Nemzetiségi Önkormányzat Mór 2024. évi költségvetésének mérlegszerű bemutatása</t>
  </si>
  <si>
    <t>Német Nemzetiségi Önkormányzat Mór 2024. évi előirányzat felhasználási ütemterve</t>
  </si>
  <si>
    <t>Nemzetiségi köznevelési és közművelődési intézmények 2024. évi költségvetése előirányzat-csoportok, kiemelt előirányzatok szerinti bontásban</t>
  </si>
  <si>
    <t>Német Nemzetiségi Önkormányzat Mór 2024. évi konszolidált költségvetésének mérlegszerű bemutatása</t>
  </si>
  <si>
    <t>Német Nemzetiségi Önkormányzat Mór 2024. évi konszolidált előirányzat felhasználási ütemterve</t>
  </si>
  <si>
    <t>2027. évi előirányzatok</t>
  </si>
  <si>
    <t>2039.</t>
  </si>
  <si>
    <t>NEMZETISÉGI KÖZNEVELÉSI ÉS KÖZMŰVELŐDÉSI INTÉZMÉNYEK 2024. ÉVI KÖLTSÉGVETÉSE ELŐIRÁNYZAT-CSOPORTOK, KIEMELT ELŐIRÁNYZATOK SZERINTI BONTÁSBAN</t>
  </si>
  <si>
    <t>1. melléklet a 109/2024. (IX. 30.) határozathoz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</si>
</sst>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 #,##0.00\ &quot;Ft&quot;_-;\-* #,##0.00\ &quot;Ft&quot;_-;_-* &quot;-&quot;??\ &quot;Ft&quot;_-;_-@_-"/>
    <numFmt numFmtId="164" formatCode="_-* #,##0.00\ _F_t_-;\-* #,##0.00\ _F_t_-;_-* &quot;-&quot;??\ _F_t_-;_-@_-"/>
    <numFmt numFmtId="165" formatCode="_-* #,##0\ _F_t_-;\-* #,##0\ _F_t_-;_-* &quot;-&quot;??\ _F_t_-;_-@_-"/>
    <numFmt numFmtId="166" formatCode="#,###"/>
    <numFmt numFmtId="167" formatCode="#,##0_ ;\-#,##0\ "/>
    <numFmt numFmtId="168" formatCode="mmm/\ d\."/>
  </numFmts>
  <fonts count="48" x14ac:knownFonts="1">
    <font>
      <sz val="11"/>
      <color theme="1"/>
      <name val="Calibri"/>
      <family val="2"/>
      <charset val="238"/>
      <scheme val="minor"/>
    </font>
    <font>
      <sz val="11"/>
      <color theme="1"/>
      <name val="Calibri"/>
      <family val="2"/>
      <charset val="238"/>
      <scheme val="minor"/>
    </font>
    <font>
      <sz val="10"/>
      <name val="Arial"/>
      <family val="2"/>
      <charset val="238"/>
    </font>
    <font>
      <sz val="10"/>
      <name val="Arial CE"/>
      <charset val="238"/>
    </font>
    <font>
      <u/>
      <sz val="12"/>
      <color indexed="12"/>
      <name val="Times New Roman CE"/>
      <charset val="238"/>
    </font>
    <font>
      <u/>
      <sz val="12"/>
      <color indexed="36"/>
      <name val="Times New Roman CE"/>
      <charset val="238"/>
    </font>
    <font>
      <sz val="10"/>
      <name val="Times New Roman CE"/>
      <charset val="238"/>
    </font>
    <font>
      <sz val="10"/>
      <name val="MS Sans Serif"/>
      <family val="2"/>
      <charset val="238"/>
    </font>
    <font>
      <sz val="12"/>
      <name val="Times New Roman CE"/>
      <charset val="238"/>
    </font>
    <font>
      <sz val="12"/>
      <name val="Arial"/>
      <family val="2"/>
      <charset val="238"/>
    </font>
    <font>
      <b/>
      <sz val="10"/>
      <name val="Arial"/>
      <family val="2"/>
      <charset val="238"/>
    </font>
    <font>
      <b/>
      <sz val="12"/>
      <name val="Arial"/>
      <family val="2"/>
      <charset val="238"/>
    </font>
    <font>
      <b/>
      <sz val="11"/>
      <name val="Arial"/>
      <family val="2"/>
      <charset val="238"/>
    </font>
    <font>
      <i/>
      <sz val="10"/>
      <name val="Arial"/>
      <family val="2"/>
      <charset val="238"/>
    </font>
    <font>
      <sz val="11"/>
      <name val="Arial"/>
      <family val="2"/>
      <charset val="238"/>
    </font>
    <font>
      <i/>
      <sz val="12"/>
      <name val="Arial"/>
      <family val="2"/>
      <charset val="238"/>
    </font>
    <font>
      <b/>
      <i/>
      <sz val="12"/>
      <name val="Arial"/>
      <family val="2"/>
      <charset val="238"/>
    </font>
    <font>
      <sz val="9"/>
      <name val="Arial"/>
      <family val="2"/>
      <charset val="238"/>
    </font>
    <font>
      <b/>
      <sz val="9"/>
      <name val="Arial"/>
      <family val="2"/>
      <charset val="238"/>
    </font>
    <font>
      <b/>
      <sz val="8"/>
      <name val="Arial"/>
      <family val="2"/>
      <charset val="238"/>
    </font>
    <font>
      <sz val="8"/>
      <name val="Arial"/>
      <family val="2"/>
      <charset val="238"/>
    </font>
    <font>
      <sz val="11"/>
      <color theme="1"/>
      <name val="Arial"/>
      <family val="2"/>
      <charset val="238"/>
    </font>
    <font>
      <sz val="10"/>
      <color theme="1"/>
      <name val="Arial"/>
      <family val="2"/>
      <charset val="238"/>
    </font>
    <font>
      <b/>
      <sz val="11"/>
      <color theme="1"/>
      <name val="Arial"/>
      <family val="2"/>
      <charset val="238"/>
    </font>
    <font>
      <b/>
      <i/>
      <sz val="11"/>
      <color theme="1"/>
      <name val="Arial"/>
      <family val="2"/>
      <charset val="238"/>
    </font>
    <font>
      <b/>
      <sz val="10"/>
      <color theme="1"/>
      <name val="Arial"/>
      <family val="2"/>
      <charset val="238"/>
    </font>
    <font>
      <b/>
      <sz val="14"/>
      <name val="Arial"/>
      <family val="2"/>
      <charset val="238"/>
    </font>
    <font>
      <sz val="6"/>
      <name val="Arial"/>
      <family val="2"/>
      <charset val="238"/>
    </font>
    <font>
      <i/>
      <sz val="11"/>
      <name val="Arial"/>
      <family val="2"/>
      <charset val="238"/>
    </font>
    <font>
      <b/>
      <sz val="14"/>
      <color theme="1"/>
      <name val="Arial"/>
      <family val="2"/>
      <charset val="238"/>
    </font>
    <font>
      <b/>
      <i/>
      <sz val="11"/>
      <name val="Arial"/>
      <family val="2"/>
      <charset val="238"/>
    </font>
    <font>
      <sz val="10"/>
      <color theme="0" tint="-0.249977111117893"/>
      <name val="Arial"/>
      <family val="2"/>
      <charset val="238"/>
    </font>
    <font>
      <sz val="7"/>
      <name val="Arial"/>
      <family val="2"/>
      <charset val="238"/>
    </font>
    <font>
      <sz val="10"/>
      <color theme="0" tint="-0.14999847407452621"/>
      <name val="Arial"/>
      <family val="2"/>
      <charset val="238"/>
    </font>
    <font>
      <b/>
      <sz val="12"/>
      <color theme="1"/>
      <name val="Arial"/>
      <family val="2"/>
      <charset val="238"/>
    </font>
    <font>
      <sz val="12"/>
      <color theme="1"/>
      <name val="Arial"/>
      <family val="2"/>
      <charset val="238"/>
    </font>
    <font>
      <sz val="8"/>
      <name val="Arial CE"/>
      <charset val="238"/>
    </font>
    <font>
      <i/>
      <sz val="8"/>
      <name val="Arial CE"/>
      <charset val="238"/>
    </font>
    <font>
      <b/>
      <sz val="14"/>
      <name val="Arial CE"/>
      <charset val="238"/>
    </font>
    <font>
      <b/>
      <sz val="8"/>
      <name val="Arial CE"/>
      <charset val="238"/>
    </font>
    <font>
      <b/>
      <sz val="8"/>
      <name val="MS Sans Serif"/>
      <family val="2"/>
      <charset val="238"/>
    </font>
    <font>
      <sz val="8"/>
      <name val="MS Sans Serif"/>
      <family val="2"/>
      <charset val="238"/>
    </font>
    <font>
      <b/>
      <sz val="7"/>
      <name val="MS Sans Serif"/>
      <family val="2"/>
    </font>
    <font>
      <b/>
      <sz val="8"/>
      <name val="MS Sans Serif"/>
      <family val="2"/>
    </font>
    <font>
      <u/>
      <sz val="11"/>
      <name val="Arial"/>
      <family val="2"/>
      <charset val="238"/>
    </font>
    <font>
      <sz val="11"/>
      <name val="Arial CE"/>
      <charset val="238"/>
    </font>
    <font>
      <u/>
      <sz val="11"/>
      <name val="Arial CE"/>
      <charset val="238"/>
    </font>
    <font>
      <sz val="8"/>
      <name val="Calibri"/>
      <family val="2"/>
      <charset val="238"/>
      <scheme val="minor"/>
    </font>
  </fonts>
  <fills count="9">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
      <patternFill patternType="solid">
        <fgColor rgb="FFC0C0C0"/>
        <bgColor rgb="FF000000"/>
      </patternFill>
    </fill>
    <fill>
      <patternFill patternType="solid">
        <fgColor theme="4" tint="0.39997558519241921"/>
        <bgColor indexed="64"/>
      </patternFill>
    </fill>
    <fill>
      <patternFill patternType="solid">
        <fgColor theme="8" tint="0.59999389629810485"/>
        <bgColor indexed="64"/>
      </patternFill>
    </fill>
  </fills>
  <borders count="71">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style="medium">
        <color indexed="64"/>
      </left>
      <right style="medium">
        <color indexed="64"/>
      </right>
      <top style="thin">
        <color indexed="64"/>
      </top>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medium">
        <color indexed="64"/>
      </bottom>
      <diagonal/>
    </border>
  </borders>
  <cellStyleXfs count="25">
    <xf numFmtId="0" fontId="0" fillId="0" borderId="0"/>
    <xf numFmtId="164" fontId="1" fillId="0" borderId="0" applyFont="0" applyFill="0" applyBorder="0" applyAlignment="0" applyProtection="0"/>
    <xf numFmtId="0" fontId="2" fillId="0" borderId="0"/>
    <xf numFmtId="164" fontId="3" fillId="0" borderId="0" applyFont="0" applyFill="0" applyBorder="0" applyAlignment="0" applyProtection="0"/>
    <xf numFmtId="164" fontId="2" fillId="0" borderId="0" applyFont="0" applyFill="0" applyBorder="0" applyAlignment="0" applyProtection="0"/>
    <xf numFmtId="40" fontId="3"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4" fillId="0" borderId="0" applyNumberFormat="0" applyFill="0" applyBorder="0" applyAlignment="0" applyProtection="0">
      <alignment vertical="top"/>
      <protection locked="0"/>
    </xf>
    <xf numFmtId="0" fontId="5" fillId="0" borderId="0" applyNumberFormat="0" applyFill="0" applyBorder="0" applyAlignment="0" applyProtection="0">
      <alignment vertical="top"/>
      <protection locked="0"/>
    </xf>
    <xf numFmtId="0" fontId="3" fillId="0" borderId="0"/>
    <xf numFmtId="0" fontId="2" fillId="0" borderId="0"/>
    <xf numFmtId="0" fontId="2" fillId="0" borderId="0"/>
    <xf numFmtId="0" fontId="1" fillId="0" borderId="0"/>
    <xf numFmtId="0" fontId="2" fillId="0" borderId="0"/>
    <xf numFmtId="0" fontId="6" fillId="0" borderId="0"/>
    <xf numFmtId="0" fontId="7" fillId="0" borderId="0"/>
    <xf numFmtId="0" fontId="8" fillId="0" borderId="0"/>
    <xf numFmtId="44" fontId="1" fillId="0" borderId="0" applyFont="0" applyFill="0" applyBorder="0" applyAlignment="0" applyProtection="0"/>
    <xf numFmtId="164" fontId="6" fillId="0" borderId="0" applyFont="0" applyFill="0" applyBorder="0" applyAlignment="0" applyProtection="0"/>
    <xf numFmtId="0" fontId="3" fillId="0" borderId="0"/>
    <xf numFmtId="0" fontId="3" fillId="0" borderId="0"/>
    <xf numFmtId="164" fontId="2" fillId="0" borderId="0" applyFont="0" applyFill="0" applyBorder="0" applyAlignment="0" applyProtection="0"/>
  </cellStyleXfs>
  <cellXfs count="575">
    <xf numFmtId="0" fontId="0" fillId="0" borderId="0" xfId="0"/>
    <xf numFmtId="0" fontId="2" fillId="0" borderId="0" xfId="2"/>
    <xf numFmtId="0" fontId="9" fillId="0" borderId="2" xfId="2" applyFont="1" applyBorder="1" applyAlignment="1">
      <alignment horizontal="justify" vertical="center" wrapText="1"/>
    </xf>
    <xf numFmtId="0" fontId="2" fillId="0" borderId="0" xfId="14" applyAlignment="1">
      <alignment horizontal="right"/>
    </xf>
    <xf numFmtId="0" fontId="2" fillId="0" borderId="0" xfId="14"/>
    <xf numFmtId="0" fontId="10" fillId="2" borderId="4" xfId="14" applyFont="1" applyFill="1" applyBorder="1" applyAlignment="1">
      <alignment horizontal="center" vertical="center" wrapText="1"/>
    </xf>
    <xf numFmtId="0" fontId="2" fillId="0" borderId="0" xfId="14" applyAlignment="1">
      <alignment wrapText="1"/>
    </xf>
    <xf numFmtId="0" fontId="2" fillId="2" borderId="8" xfId="14" applyFill="1" applyBorder="1"/>
    <xf numFmtId="0" fontId="2" fillId="2" borderId="9" xfId="14" applyFill="1" applyBorder="1"/>
    <xf numFmtId="0" fontId="2" fillId="2" borderId="10" xfId="14" applyFill="1" applyBorder="1"/>
    <xf numFmtId="3" fontId="10" fillId="3" borderId="4" xfId="14" applyNumberFormat="1" applyFont="1" applyFill="1" applyBorder="1"/>
    <xf numFmtId="3" fontId="2" fillId="0" borderId="4" xfId="14" applyNumberFormat="1" applyBorder="1"/>
    <xf numFmtId="0" fontId="11" fillId="2" borderId="6" xfId="14" applyFont="1" applyFill="1" applyBorder="1"/>
    <xf numFmtId="0" fontId="2" fillId="2" borderId="2" xfId="14" applyFill="1" applyBorder="1"/>
    <xf numFmtId="0" fontId="2" fillId="2" borderId="7" xfId="14" applyFill="1" applyBorder="1"/>
    <xf numFmtId="3" fontId="11" fillId="3" borderId="4" xfId="14" applyNumberFormat="1" applyFont="1" applyFill="1" applyBorder="1"/>
    <xf numFmtId="0" fontId="2" fillId="2" borderId="6" xfId="14" applyFill="1" applyBorder="1"/>
    <xf numFmtId="0" fontId="2" fillId="0" borderId="0" xfId="14" applyAlignment="1">
      <alignment horizontal="right" vertical="center"/>
    </xf>
    <xf numFmtId="0" fontId="2" fillId="0" borderId="0" xfId="14" applyAlignment="1">
      <alignment vertical="center"/>
    </xf>
    <xf numFmtId="0" fontId="2" fillId="0" borderId="14" xfId="14" applyBorder="1" applyAlignment="1">
      <alignment vertical="center"/>
    </xf>
    <xf numFmtId="0" fontId="10" fillId="0" borderId="17" xfId="14" applyFont="1" applyBorder="1" applyAlignment="1">
      <alignment horizontal="center"/>
    </xf>
    <xf numFmtId="0" fontId="2" fillId="0" borderId="18" xfId="14" applyBorder="1" applyAlignment="1">
      <alignment vertical="center"/>
    </xf>
    <xf numFmtId="0" fontId="2" fillId="0" borderId="22" xfId="14" applyBorder="1" applyAlignment="1">
      <alignment vertical="center"/>
    </xf>
    <xf numFmtId="0" fontId="2" fillId="0" borderId="26" xfId="14" applyBorder="1" applyAlignment="1">
      <alignment horizontal="right" vertical="center"/>
    </xf>
    <xf numFmtId="0" fontId="10" fillId="0" borderId="1" xfId="14" applyFont="1" applyBorder="1" applyAlignment="1">
      <alignment horizontal="left" vertical="center"/>
    </xf>
    <xf numFmtId="165" fontId="10" fillId="0" borderId="27" xfId="14" applyNumberFormat="1" applyFont="1" applyBorder="1" applyAlignment="1">
      <alignment vertical="center"/>
    </xf>
    <xf numFmtId="0" fontId="10" fillId="0" borderId="0" xfId="14" applyFont="1" applyAlignment="1">
      <alignment vertical="center"/>
    </xf>
    <xf numFmtId="0" fontId="2" fillId="0" borderId="28" xfId="14" applyBorder="1" applyAlignment="1">
      <alignment horizontal="right" vertical="center"/>
    </xf>
    <xf numFmtId="0" fontId="2" fillId="0" borderId="7" xfId="14" quotePrefix="1" applyBorder="1" applyAlignment="1">
      <alignment horizontal="center" vertical="center"/>
    </xf>
    <xf numFmtId="0" fontId="2" fillId="0" borderId="6" xfId="14" applyBorder="1" applyAlignment="1">
      <alignment vertical="center"/>
    </xf>
    <xf numFmtId="165" fontId="2" fillId="0" borderId="29" xfId="4" applyNumberFormat="1" applyFont="1" applyBorder="1" applyAlignment="1">
      <alignment vertical="center"/>
    </xf>
    <xf numFmtId="165" fontId="10" fillId="0" borderId="29" xfId="14" applyNumberFormat="1" applyFont="1" applyBorder="1" applyAlignment="1">
      <alignment vertical="center"/>
    </xf>
    <xf numFmtId="0" fontId="2" fillId="0" borderId="6" xfId="14" applyBorder="1" applyAlignment="1">
      <alignment vertical="center" wrapText="1"/>
    </xf>
    <xf numFmtId="0" fontId="13" fillId="0" borderId="0" xfId="14" applyFont="1" applyAlignment="1">
      <alignment vertical="center"/>
    </xf>
    <xf numFmtId="0" fontId="2" fillId="0" borderId="8" xfId="14" applyBorder="1" applyAlignment="1">
      <alignment vertical="center" wrapText="1"/>
    </xf>
    <xf numFmtId="165" fontId="2" fillId="0" borderId="30" xfId="4" applyNumberFormat="1" applyFont="1" applyBorder="1" applyAlignment="1">
      <alignment vertical="center"/>
    </xf>
    <xf numFmtId="0" fontId="14" fillId="3" borderId="31" xfId="14" applyFont="1" applyFill="1" applyBorder="1" applyAlignment="1">
      <alignment vertical="center"/>
    </xf>
    <xf numFmtId="0" fontId="12" fillId="3" borderId="32" xfId="14" applyFont="1" applyFill="1" applyBorder="1" applyAlignment="1">
      <alignment vertical="center"/>
    </xf>
    <xf numFmtId="165" fontId="12" fillId="3" borderId="33" xfId="14" applyNumberFormat="1" applyFont="1" applyFill="1" applyBorder="1" applyAlignment="1">
      <alignment vertical="center"/>
    </xf>
    <xf numFmtId="0" fontId="14" fillId="3" borderId="34" xfId="14" applyFont="1" applyFill="1" applyBorder="1" applyAlignment="1">
      <alignment vertical="center"/>
    </xf>
    <xf numFmtId="0" fontId="12" fillId="3" borderId="35" xfId="14" applyFont="1" applyFill="1" applyBorder="1" applyAlignment="1">
      <alignment vertical="center"/>
    </xf>
    <xf numFmtId="165" fontId="12" fillId="3" borderId="17" xfId="14" applyNumberFormat="1" applyFont="1" applyFill="1" applyBorder="1" applyAlignment="1">
      <alignment vertical="center"/>
    </xf>
    <xf numFmtId="0" fontId="2" fillId="0" borderId="36" xfId="14" applyBorder="1" applyAlignment="1">
      <alignment horizontal="right" vertical="center"/>
    </xf>
    <xf numFmtId="0" fontId="12" fillId="3" borderId="34" xfId="14" applyFont="1" applyFill="1" applyBorder="1" applyAlignment="1">
      <alignment vertical="center"/>
    </xf>
    <xf numFmtId="0" fontId="13" fillId="0" borderId="0" xfId="18" quotePrefix="1" applyFont="1" applyAlignment="1">
      <alignment vertical="center"/>
    </xf>
    <xf numFmtId="3" fontId="13" fillId="0" borderId="0" xfId="14" applyNumberFormat="1" applyFont="1" applyAlignment="1">
      <alignment vertical="center"/>
    </xf>
    <xf numFmtId="3" fontId="2" fillId="0" borderId="0" xfId="14" applyNumberFormat="1" applyAlignment="1">
      <alignment vertical="center"/>
    </xf>
    <xf numFmtId="0" fontId="9" fillId="0" borderId="0" xfId="2" applyFont="1"/>
    <xf numFmtId="0" fontId="9" fillId="0" borderId="6" xfId="2" applyFont="1" applyBorder="1"/>
    <xf numFmtId="0" fontId="9" fillId="0" borderId="2" xfId="2" applyFont="1" applyBorder="1" applyAlignment="1">
      <alignment horizontal="right" vertical="center"/>
    </xf>
    <xf numFmtId="0" fontId="9" fillId="0" borderId="6" xfId="2" applyFont="1" applyBorder="1" applyAlignment="1">
      <alignment wrapText="1"/>
    </xf>
    <xf numFmtId="166" fontId="15" fillId="0" borderId="0" xfId="17" applyNumberFormat="1" applyFont="1" applyAlignment="1">
      <alignment horizontal="center" vertical="center" wrapText="1"/>
    </xf>
    <xf numFmtId="166" fontId="15" fillId="0" borderId="0" xfId="17" applyNumberFormat="1" applyFont="1" applyAlignment="1">
      <alignment vertical="center" wrapText="1"/>
    </xf>
    <xf numFmtId="0" fontId="11" fillId="0" borderId="37" xfId="17" applyFont="1" applyBorder="1" applyAlignment="1">
      <alignment horizontal="center" vertical="center" wrapText="1"/>
    </xf>
    <xf numFmtId="0" fontId="11" fillId="0" borderId="35" xfId="17" applyFont="1" applyBorder="1" applyAlignment="1">
      <alignment horizontal="center" vertical="center" wrapText="1"/>
    </xf>
    <xf numFmtId="0" fontId="11" fillId="0" borderId="17" xfId="17" applyFont="1" applyBorder="1" applyAlignment="1">
      <alignment horizontal="center" vertical="center" wrapText="1"/>
    </xf>
    <xf numFmtId="0" fontId="11" fillId="0" borderId="0" xfId="17" applyFont="1" applyAlignment="1">
      <alignment horizontal="center" vertical="center" wrapText="1"/>
    </xf>
    <xf numFmtId="0" fontId="9" fillId="0" borderId="38" xfId="17" applyFont="1" applyBorder="1" applyAlignment="1">
      <alignment horizontal="center" vertical="center" wrapText="1"/>
    </xf>
    <xf numFmtId="0" fontId="9" fillId="0" borderId="13" xfId="17" applyFont="1" applyBorder="1" applyAlignment="1">
      <alignment horizontal="left" vertical="center" wrapText="1" indent="1"/>
    </xf>
    <xf numFmtId="166" fontId="9" fillId="0" borderId="27" xfId="17" applyNumberFormat="1" applyFont="1" applyBorder="1" applyAlignment="1" applyProtection="1">
      <alignment horizontal="right" vertical="center" wrapText="1" indent="1"/>
      <protection locked="0"/>
    </xf>
    <xf numFmtId="0" fontId="9" fillId="0" borderId="0" xfId="17" applyFont="1" applyAlignment="1">
      <alignment vertical="center" wrapText="1"/>
    </xf>
    <xf numFmtId="0" fontId="9" fillId="0" borderId="39" xfId="17" applyFont="1" applyBorder="1" applyAlignment="1">
      <alignment horizontal="center" vertical="center" wrapText="1"/>
    </xf>
    <xf numFmtId="0" fontId="9" fillId="0" borderId="7" xfId="17" applyFont="1" applyBorder="1" applyAlignment="1">
      <alignment horizontal="left" vertical="center" wrapText="1" indent="1"/>
    </xf>
    <xf numFmtId="166" fontId="9" fillId="0" borderId="29" xfId="17" applyNumberFormat="1" applyFont="1" applyBorder="1" applyAlignment="1" applyProtection="1">
      <alignment horizontal="right" vertical="center" wrapText="1" indent="1"/>
      <protection locked="0"/>
    </xf>
    <xf numFmtId="0" fontId="9" fillId="0" borderId="40" xfId="17" applyFont="1" applyBorder="1" applyAlignment="1">
      <alignment horizontal="left" vertical="center" wrapText="1" indent="1"/>
    </xf>
    <xf numFmtId="166" fontId="9" fillId="0" borderId="33" xfId="17" applyNumberFormat="1" applyFont="1" applyBorder="1" applyAlignment="1" applyProtection="1">
      <alignment horizontal="right" vertical="center" wrapText="1" indent="1"/>
      <protection locked="0"/>
    </xf>
    <xf numFmtId="0" fontId="11" fillId="0" borderId="41" xfId="17" applyFont="1" applyBorder="1" applyAlignment="1">
      <alignment vertical="center" wrapText="1"/>
    </xf>
    <xf numFmtId="166" fontId="11" fillId="0" borderId="25" xfId="17" applyNumberFormat="1" applyFont="1" applyBorder="1" applyAlignment="1">
      <alignment vertical="center" wrapText="1"/>
    </xf>
    <xf numFmtId="0" fontId="9" fillId="0" borderId="0" xfId="17" applyFont="1" applyAlignment="1">
      <alignment horizontal="right" vertical="center" wrapText="1"/>
    </xf>
    <xf numFmtId="0" fontId="9" fillId="0" borderId="0" xfId="17" applyFont="1" applyAlignment="1">
      <alignment horizontal="center" vertical="center" wrapText="1"/>
    </xf>
    <xf numFmtId="0" fontId="14" fillId="0" borderId="49" xfId="0" applyFont="1" applyBorder="1" applyAlignment="1">
      <alignment vertical="center"/>
    </xf>
    <xf numFmtId="0" fontId="12" fillId="0" borderId="0" xfId="0" applyFont="1" applyAlignment="1">
      <alignment horizontal="center" vertical="center"/>
    </xf>
    <xf numFmtId="0" fontId="14" fillId="0" borderId="1" xfId="0" applyFont="1" applyBorder="1" applyAlignment="1">
      <alignment vertical="center"/>
    </xf>
    <xf numFmtId="0" fontId="14" fillId="0" borderId="0" xfId="0" applyFont="1" applyAlignment="1">
      <alignment vertical="center"/>
    </xf>
    <xf numFmtId="3" fontId="12" fillId="0" borderId="50" xfId="0" applyNumberFormat="1" applyFont="1" applyBorder="1"/>
    <xf numFmtId="0" fontId="22" fillId="0" borderId="0" xfId="0" applyFont="1" applyAlignment="1">
      <alignment horizontal="right"/>
    </xf>
    <xf numFmtId="0" fontId="21" fillId="0" borderId="0" xfId="0" applyFont="1"/>
    <xf numFmtId="0" fontId="24" fillId="0" borderId="0" xfId="0" applyFont="1"/>
    <xf numFmtId="0" fontId="24" fillId="0" borderId="2" xfId="0" applyFont="1" applyBorder="1"/>
    <xf numFmtId="0" fontId="25" fillId="0" borderId="52" xfId="0" applyFont="1" applyBorder="1" applyAlignment="1">
      <alignment horizontal="right"/>
    </xf>
    <xf numFmtId="0" fontId="25" fillId="0" borderId="0" xfId="0" applyFont="1"/>
    <xf numFmtId="0" fontId="25" fillId="0" borderId="52" xfId="0" applyFont="1" applyBorder="1" applyAlignment="1">
      <alignment horizontal="center"/>
    </xf>
    <xf numFmtId="0" fontId="9" fillId="0" borderId="0" xfId="19" applyFont="1"/>
    <xf numFmtId="166" fontId="11" fillId="0" borderId="0" xfId="19" applyNumberFormat="1" applyFont="1" applyAlignment="1">
      <alignment horizontal="centerContinuous" vertical="center"/>
    </xf>
    <xf numFmtId="0" fontId="16" fillId="0" borderId="0" xfId="17" applyFont="1"/>
    <xf numFmtId="0" fontId="9" fillId="0" borderId="37" xfId="19" applyFont="1" applyBorder="1" applyAlignment="1">
      <alignment horizontal="center" vertical="center"/>
    </xf>
    <xf numFmtId="0" fontId="9" fillId="0" borderId="35" xfId="19" applyFont="1" applyBorder="1" applyAlignment="1">
      <alignment horizontal="center" vertical="center"/>
    </xf>
    <xf numFmtId="0" fontId="9" fillId="0" borderId="17" xfId="19" applyFont="1" applyBorder="1" applyAlignment="1">
      <alignment horizontal="center" vertical="center"/>
    </xf>
    <xf numFmtId="0" fontId="9" fillId="0" borderId="46" xfId="19" applyFont="1" applyBorder="1" applyAlignment="1">
      <alignment horizontal="center" vertical="center"/>
    </xf>
    <xf numFmtId="0" fontId="9" fillId="0" borderId="11" xfId="19" applyFont="1" applyBorder="1" applyProtection="1">
      <protection locked="0"/>
    </xf>
    <xf numFmtId="167" fontId="9" fillId="0" borderId="11" xfId="21" applyNumberFormat="1" applyFont="1" applyFill="1" applyBorder="1" applyProtection="1">
      <protection locked="0"/>
    </xf>
    <xf numFmtId="167" fontId="11" fillId="0" borderId="27" xfId="21" applyNumberFormat="1" applyFont="1" applyFill="1" applyBorder="1"/>
    <xf numFmtId="0" fontId="9" fillId="0" borderId="39" xfId="19" applyFont="1" applyBorder="1" applyAlignment="1">
      <alignment horizontal="center" vertical="center"/>
    </xf>
    <xf numFmtId="0" fontId="9" fillId="0" borderId="4" xfId="19" applyFont="1" applyBorder="1" applyProtection="1">
      <protection locked="0"/>
    </xf>
    <xf numFmtId="167" fontId="9" fillId="0" borderId="4" xfId="21" applyNumberFormat="1" applyFont="1" applyFill="1" applyBorder="1" applyProtection="1">
      <protection locked="0"/>
    </xf>
    <xf numFmtId="0" fontId="9" fillId="0" borderId="47" xfId="19" applyFont="1" applyBorder="1" applyAlignment="1">
      <alignment horizontal="center" vertical="center"/>
    </xf>
    <xf numFmtId="167" fontId="9" fillId="0" borderId="5" xfId="21" applyNumberFormat="1" applyFont="1" applyFill="1" applyBorder="1" applyProtection="1">
      <protection locked="0"/>
    </xf>
    <xf numFmtId="0" fontId="11" fillId="0" borderId="35" xfId="19" applyFont="1" applyBorder="1" applyAlignment="1">
      <alignment wrapText="1"/>
    </xf>
    <xf numFmtId="167" fontId="11" fillId="0" borderId="35" xfId="19" applyNumberFormat="1" applyFont="1" applyBorder="1"/>
    <xf numFmtId="167" fontId="11" fillId="0" borderId="17" xfId="19" applyNumberFormat="1" applyFont="1" applyBorder="1"/>
    <xf numFmtId="0" fontId="11" fillId="4" borderId="42" xfId="19" applyFont="1" applyFill="1" applyBorder="1" applyAlignment="1">
      <alignment horizontal="center" vertical="center" wrapText="1"/>
    </xf>
    <xf numFmtId="0" fontId="11" fillId="4" borderId="43" xfId="19" applyFont="1" applyFill="1" applyBorder="1" applyAlignment="1">
      <alignment horizontal="center" vertical="center" wrapText="1"/>
    </xf>
    <xf numFmtId="0" fontId="9" fillId="0" borderId="38" xfId="19" applyFont="1" applyBorder="1" applyAlignment="1">
      <alignment horizontal="center" vertical="center"/>
    </xf>
    <xf numFmtId="0" fontId="9" fillId="0" borderId="42" xfId="19" applyFont="1" applyBorder="1"/>
    <xf numFmtId="165" fontId="9" fillId="0" borderId="43" xfId="21" applyNumberFormat="1" applyFont="1" applyFill="1" applyBorder="1" applyProtection="1">
      <protection locked="0"/>
    </xf>
    <xf numFmtId="0" fontId="9" fillId="0" borderId="4" xfId="19" applyFont="1" applyBorder="1"/>
    <xf numFmtId="165" fontId="9" fillId="0" borderId="29" xfId="21" applyNumberFormat="1" applyFont="1" applyFill="1" applyBorder="1" applyProtection="1">
      <protection locked="0"/>
    </xf>
    <xf numFmtId="0" fontId="9" fillId="0" borderId="4" xfId="19" applyFont="1" applyBorder="1" applyAlignment="1">
      <alignment wrapText="1"/>
    </xf>
    <xf numFmtId="0" fontId="9" fillId="0" borderId="53" xfId="19" applyFont="1" applyBorder="1" applyAlignment="1">
      <alignment horizontal="center" vertical="center"/>
    </xf>
    <xf numFmtId="0" fontId="9" fillId="0" borderId="3" xfId="19" applyFont="1" applyBorder="1"/>
    <xf numFmtId="165" fontId="9" fillId="0" borderId="30" xfId="21" applyNumberFormat="1" applyFont="1" applyFill="1" applyBorder="1" applyProtection="1">
      <protection locked="0"/>
    </xf>
    <xf numFmtId="165" fontId="11" fillId="0" borderId="17" xfId="21" applyNumberFormat="1" applyFont="1" applyFill="1" applyBorder="1" applyProtection="1"/>
    <xf numFmtId="0" fontId="20" fillId="0" borderId="0" xfId="22" applyFont="1" applyAlignment="1">
      <alignment horizontal="right" vertical="center" wrapText="1"/>
    </xf>
    <xf numFmtId="0" fontId="20" fillId="0" borderId="0" xfId="22" applyFont="1" applyAlignment="1">
      <alignment horizontal="right" vertical="center"/>
    </xf>
    <xf numFmtId="0" fontId="2" fillId="0" borderId="0" xfId="22" applyFont="1"/>
    <xf numFmtId="0" fontId="13" fillId="0" borderId="0" xfId="22" applyFont="1"/>
    <xf numFmtId="0" fontId="27" fillId="0" borderId="0" xfId="22" applyFont="1"/>
    <xf numFmtId="0" fontId="20" fillId="0" borderId="0" xfId="22" applyFont="1" applyAlignment="1">
      <alignment horizontal="center" vertical="center" wrapText="1"/>
    </xf>
    <xf numFmtId="2" fontId="17" fillId="0" borderId="5" xfId="22" applyNumberFormat="1" applyFont="1" applyBorder="1" applyAlignment="1" applyProtection="1">
      <alignment horizontal="center"/>
      <protection locked="0"/>
    </xf>
    <xf numFmtId="2" fontId="17" fillId="0" borderId="3" xfId="22" applyNumberFormat="1" applyFont="1" applyBorder="1" applyAlignment="1" applyProtection="1">
      <alignment horizontal="center"/>
      <protection locked="0"/>
    </xf>
    <xf numFmtId="0" fontId="19" fillId="0" borderId="0" xfId="22" applyFont="1" applyAlignment="1">
      <alignment horizontal="left"/>
    </xf>
    <xf numFmtId="2" fontId="19" fillId="0" borderId="0" xfId="22" applyNumberFormat="1" applyFont="1" applyAlignment="1">
      <alignment horizontal="right"/>
    </xf>
    <xf numFmtId="2" fontId="19" fillId="0" borderId="0" xfId="22" applyNumberFormat="1" applyFont="1" applyAlignment="1">
      <alignment horizontal="left"/>
    </xf>
    <xf numFmtId="2" fontId="10" fillId="2" borderId="40" xfId="22" applyNumberFormat="1" applyFont="1" applyFill="1" applyBorder="1" applyAlignment="1">
      <alignment horizontal="center" vertical="center"/>
    </xf>
    <xf numFmtId="0" fontId="20" fillId="0" borderId="0" xfId="22" applyFont="1"/>
    <xf numFmtId="2" fontId="17" fillId="0" borderId="0" xfId="22" applyNumberFormat="1" applyFont="1" applyAlignment="1" applyProtection="1">
      <alignment horizontal="right"/>
      <protection locked="0"/>
    </xf>
    <xf numFmtId="2" fontId="18" fillId="0" borderId="0" xfId="22" applyNumberFormat="1" applyFont="1" applyAlignment="1">
      <alignment horizontal="right"/>
    </xf>
    <xf numFmtId="2" fontId="20" fillId="0" borderId="0" xfId="22" applyNumberFormat="1" applyFont="1" applyAlignment="1">
      <alignment horizontal="right"/>
    </xf>
    <xf numFmtId="2" fontId="20" fillId="0" borderId="0" xfId="22" applyNumberFormat="1" applyFont="1" applyAlignment="1">
      <alignment horizontal="left"/>
    </xf>
    <xf numFmtId="0" fontId="20" fillId="0" borderId="0" xfId="22" applyFont="1" applyAlignment="1">
      <alignment horizontal="left"/>
    </xf>
    <xf numFmtId="0" fontId="2" fillId="0" borderId="0" xfId="22" applyFont="1" applyAlignment="1">
      <alignment horizontal="right"/>
    </xf>
    <xf numFmtId="0" fontId="25" fillId="0" borderId="0" xfId="0" applyFont="1" applyAlignment="1">
      <alignment horizontal="right"/>
    </xf>
    <xf numFmtId="0" fontId="14" fillId="0" borderId="55" xfId="22" applyFont="1" applyBorder="1" applyAlignment="1">
      <alignment vertical="center" wrapText="1"/>
    </xf>
    <xf numFmtId="0" fontId="14" fillId="0" borderId="7" xfId="22" applyFont="1" applyBorder="1" applyAlignment="1">
      <alignment vertical="center" wrapText="1"/>
    </xf>
    <xf numFmtId="0" fontId="12" fillId="2" borderId="31" xfId="22" applyFont="1" applyFill="1" applyBorder="1" applyAlignment="1">
      <alignment vertical="center" wrapText="1"/>
    </xf>
    <xf numFmtId="0" fontId="21" fillId="0" borderId="38" xfId="0" applyFont="1" applyBorder="1"/>
    <xf numFmtId="0" fontId="20" fillId="0" borderId="39" xfId="22" applyFont="1" applyBorder="1" applyAlignment="1">
      <alignment horizontal="center" vertical="center" wrapText="1"/>
    </xf>
    <xf numFmtId="0" fontId="20" fillId="0" borderId="44" xfId="22" applyFont="1" applyBorder="1" applyAlignment="1">
      <alignment horizontal="center" vertical="center" wrapText="1"/>
    </xf>
    <xf numFmtId="0" fontId="21" fillId="0" borderId="45" xfId="0" applyFont="1" applyBorder="1" applyAlignment="1">
      <alignment horizontal="center"/>
    </xf>
    <xf numFmtId="0" fontId="14" fillId="0" borderId="35" xfId="22" applyFont="1" applyBorder="1" applyAlignment="1">
      <alignment horizontal="center" vertical="center" wrapText="1"/>
    </xf>
    <xf numFmtId="0" fontId="2" fillId="0" borderId="0" xfId="17" applyFont="1"/>
    <xf numFmtId="0" fontId="2" fillId="0" borderId="0" xfId="19" applyFont="1" applyAlignment="1">
      <alignment horizontal="right"/>
    </xf>
    <xf numFmtId="0" fontId="11" fillId="0" borderId="0" xfId="14" applyFont="1" applyAlignment="1">
      <alignment horizontal="center"/>
    </xf>
    <xf numFmtId="0" fontId="11" fillId="0" borderId="0" xfId="14" applyFont="1" applyAlignment="1">
      <alignment horizontal="center" vertical="center"/>
    </xf>
    <xf numFmtId="0" fontId="2" fillId="0" borderId="52" xfId="14" applyBorder="1" applyAlignment="1">
      <alignment horizontal="right" vertical="center"/>
    </xf>
    <xf numFmtId="0" fontId="14" fillId="0" borderId="4" xfId="23" applyFont="1" applyBorder="1" applyAlignment="1">
      <alignment horizontal="left" vertical="center" wrapText="1"/>
    </xf>
    <xf numFmtId="0" fontId="14" fillId="0" borderId="4" xfId="23" applyFont="1" applyBorder="1" applyAlignment="1">
      <alignment horizontal="left" vertical="center"/>
    </xf>
    <xf numFmtId="3" fontId="21" fillId="0" borderId="0" xfId="0" applyNumberFormat="1" applyFont="1"/>
    <xf numFmtId="0" fontId="9" fillId="0" borderId="0" xfId="22" applyFont="1" applyAlignment="1">
      <alignment vertical="center" wrapText="1"/>
    </xf>
    <xf numFmtId="0" fontId="9" fillId="0" borderId="0" xfId="22" applyFont="1" applyAlignment="1">
      <alignment vertical="center"/>
    </xf>
    <xf numFmtId="0" fontId="9" fillId="0" borderId="0" xfId="22" applyFont="1"/>
    <xf numFmtId="0" fontId="31" fillId="0" borderId="0" xfId="22" applyFont="1"/>
    <xf numFmtId="0" fontId="32" fillId="0" borderId="0" xfId="22" applyFont="1" applyAlignment="1">
      <alignment horizontal="right"/>
    </xf>
    <xf numFmtId="0" fontId="33" fillId="0" borderId="0" xfId="22" applyFont="1"/>
    <xf numFmtId="3" fontId="11" fillId="0" borderId="4" xfId="22" applyNumberFormat="1" applyFont="1" applyBorder="1" applyAlignment="1">
      <alignment horizontal="center" vertical="center"/>
    </xf>
    <xf numFmtId="3" fontId="33" fillId="0" borderId="0" xfId="22" applyNumberFormat="1" applyFont="1"/>
    <xf numFmtId="3" fontId="31" fillId="0" borderId="0" xfId="22" applyNumberFormat="1" applyFont="1"/>
    <xf numFmtId="3" fontId="2" fillId="0" borderId="0" xfId="22" applyNumberFormat="1" applyFont="1"/>
    <xf numFmtId="0" fontId="2" fillId="0" borderId="4" xfId="22" applyFont="1" applyBorder="1"/>
    <xf numFmtId="166" fontId="2" fillId="0" borderId="0" xfId="17" applyNumberFormat="1" applyFont="1" applyAlignment="1">
      <alignment horizontal="right" vertical="center"/>
    </xf>
    <xf numFmtId="0" fontId="2" fillId="0" borderId="0" xfId="17" applyFont="1" applyAlignment="1">
      <alignment horizontal="right" vertical="center" wrapText="1"/>
    </xf>
    <xf numFmtId="0" fontId="9" fillId="0" borderId="38" xfId="19" applyFont="1" applyBorder="1" applyAlignment="1">
      <alignment horizontal="center" vertical="center" wrapText="1"/>
    </xf>
    <xf numFmtId="0" fontId="11" fillId="0" borderId="0" xfId="14" applyFont="1" applyAlignment="1">
      <alignment horizontal="right"/>
    </xf>
    <xf numFmtId="0" fontId="2" fillId="0" borderId="4" xfId="14" applyBorder="1" applyAlignment="1">
      <alignment horizontal="right"/>
    </xf>
    <xf numFmtId="0" fontId="9" fillId="0" borderId="5" xfId="19" applyFont="1" applyBorder="1" applyAlignment="1" applyProtection="1">
      <alignment wrapText="1"/>
      <protection locked="0"/>
    </xf>
    <xf numFmtId="3" fontId="26" fillId="2" borderId="4" xfId="22" applyNumberFormat="1" applyFont="1" applyFill="1" applyBorder="1" applyAlignment="1">
      <alignment horizontal="center" vertical="center" wrapText="1"/>
    </xf>
    <xf numFmtId="0" fontId="11" fillId="2" borderId="35" xfId="17" applyFont="1" applyFill="1" applyBorder="1" applyAlignment="1">
      <alignment horizontal="center" vertical="center" wrapText="1"/>
    </xf>
    <xf numFmtId="0" fontId="11" fillId="2" borderId="17" xfId="17" applyFont="1" applyFill="1" applyBorder="1" applyAlignment="1">
      <alignment horizontal="center" vertical="center" wrapText="1"/>
    </xf>
    <xf numFmtId="0" fontId="9" fillId="2" borderId="37" xfId="17" applyFont="1" applyFill="1" applyBorder="1" applyAlignment="1">
      <alignment horizontal="center" vertical="center" wrapText="1"/>
    </xf>
    <xf numFmtId="0" fontId="15" fillId="0" borderId="39" xfId="17" applyFont="1" applyBorder="1" applyAlignment="1">
      <alignment horizontal="center" vertical="center" wrapText="1"/>
    </xf>
    <xf numFmtId="0" fontId="15" fillId="0" borderId="7" xfId="17" quotePrefix="1" applyFont="1" applyBorder="1" applyAlignment="1">
      <alignment horizontal="left" vertical="center" wrapText="1" indent="1"/>
    </xf>
    <xf numFmtId="166" fontId="15" fillId="0" borderId="29" xfId="17" applyNumberFormat="1" applyFont="1" applyBorder="1" applyAlignment="1" applyProtection="1">
      <alignment horizontal="right" vertical="center" wrapText="1" indent="1"/>
      <protection locked="0"/>
    </xf>
    <xf numFmtId="0" fontId="15" fillId="0" borderId="0" xfId="17" applyFont="1" applyAlignment="1">
      <alignment vertical="center" wrapText="1"/>
    </xf>
    <xf numFmtId="0" fontId="15" fillId="0" borderId="7" xfId="17" applyFont="1" applyBorder="1" applyAlignment="1">
      <alignment horizontal="left" vertical="center" wrapText="1" indent="8"/>
    </xf>
    <xf numFmtId="1" fontId="13" fillId="0" borderId="35" xfId="22" applyNumberFormat="1" applyFont="1" applyBorder="1" applyAlignment="1">
      <alignment horizontal="center" vertical="center" textRotation="90" wrapText="1"/>
    </xf>
    <xf numFmtId="0" fontId="26" fillId="0" borderId="0" xfId="22" applyFont="1" applyAlignment="1">
      <alignment vertical="center" wrapText="1"/>
    </xf>
    <xf numFmtId="0" fontId="2" fillId="0" borderId="4" xfId="14" quotePrefix="1" applyBorder="1" applyAlignment="1">
      <alignment horizontal="center" vertical="center"/>
    </xf>
    <xf numFmtId="0" fontId="2" fillId="0" borderId="4" xfId="14" applyBorder="1" applyAlignment="1">
      <alignment vertical="center"/>
    </xf>
    <xf numFmtId="0" fontId="10" fillId="0" borderId="4" xfId="14" applyFont="1" applyBorder="1" applyAlignment="1">
      <alignment horizontal="center"/>
    </xf>
    <xf numFmtId="0" fontId="10" fillId="2" borderId="7" xfId="14" applyFont="1" applyFill="1" applyBorder="1" applyAlignment="1">
      <alignment horizontal="center" vertical="center" wrapText="1"/>
    </xf>
    <xf numFmtId="167" fontId="9" fillId="0" borderId="11" xfId="21" applyNumberFormat="1" applyFont="1" applyFill="1" applyBorder="1" applyAlignment="1" applyProtection="1">
      <alignment horizontal="center"/>
      <protection locked="0"/>
    </xf>
    <xf numFmtId="0" fontId="2" fillId="0" borderId="2" xfId="14" applyBorder="1" applyAlignment="1">
      <alignment vertical="center"/>
    </xf>
    <xf numFmtId="0" fontId="2" fillId="0" borderId="39" xfId="14" quotePrefix="1" applyBorder="1" applyAlignment="1">
      <alignment horizontal="center" vertical="center"/>
    </xf>
    <xf numFmtId="0" fontId="2" fillId="0" borderId="1" xfId="14" applyBorder="1"/>
    <xf numFmtId="0" fontId="2" fillId="0" borderId="1" xfId="14" applyBorder="1" applyAlignment="1">
      <alignment horizontal="right"/>
    </xf>
    <xf numFmtId="0" fontId="10" fillId="0" borderId="10" xfId="14" applyFont="1" applyBorder="1" applyAlignment="1">
      <alignment horizontal="center"/>
    </xf>
    <xf numFmtId="0" fontId="2" fillId="2" borderId="56" xfId="14" applyFill="1" applyBorder="1" applyAlignment="1">
      <alignment wrapText="1"/>
    </xf>
    <xf numFmtId="0" fontId="2" fillId="2" borderId="0" xfId="14" applyFill="1" applyAlignment="1">
      <alignment wrapText="1"/>
    </xf>
    <xf numFmtId="0" fontId="2" fillId="2" borderId="55" xfId="14" applyFill="1" applyBorder="1" applyAlignment="1">
      <alignment wrapText="1"/>
    </xf>
    <xf numFmtId="0" fontId="10" fillId="2" borderId="3" xfId="14" applyFont="1" applyFill="1" applyBorder="1" applyAlignment="1">
      <alignment horizontal="center" vertical="center" wrapText="1"/>
    </xf>
    <xf numFmtId="0" fontId="29" fillId="0" borderId="0" xfId="0" applyFont="1" applyAlignment="1">
      <alignment horizontal="center"/>
    </xf>
    <xf numFmtId="0" fontId="21" fillId="0" borderId="52" xfId="0" applyFont="1" applyBorder="1"/>
    <xf numFmtId="3" fontId="23" fillId="8" borderId="52" xfId="0" applyNumberFormat="1" applyFont="1" applyFill="1" applyBorder="1" applyAlignment="1">
      <alignment vertical="center"/>
    </xf>
    <xf numFmtId="3" fontId="21" fillId="0" borderId="52" xfId="0" applyNumberFormat="1" applyFont="1" applyBorder="1"/>
    <xf numFmtId="3" fontId="12" fillId="0" borderId="4" xfId="23" applyNumberFormat="1" applyFont="1" applyBorder="1" applyAlignment="1">
      <alignment horizontal="right" vertical="center"/>
    </xf>
    <xf numFmtId="3" fontId="12" fillId="0" borderId="0" xfId="23" applyNumberFormat="1" applyFont="1" applyAlignment="1">
      <alignment horizontal="left" vertical="center" wrapText="1"/>
    </xf>
    <xf numFmtId="3" fontId="12" fillId="0" borderId="0" xfId="1" applyNumberFormat="1" applyFont="1" applyFill="1" applyBorder="1" applyAlignment="1">
      <alignment horizontal="right" vertical="center"/>
    </xf>
    <xf numFmtId="0" fontId="12" fillId="0" borderId="0" xfId="23" applyFont="1" applyAlignment="1">
      <alignment horizontal="left" vertical="center" wrapText="1"/>
    </xf>
    <xf numFmtId="0" fontId="14" fillId="0" borderId="7" xfId="23" applyFont="1" applyBorder="1" applyAlignment="1">
      <alignment horizontal="left" vertical="center" wrapText="1"/>
    </xf>
    <xf numFmtId="0" fontId="9" fillId="0" borderId="46" xfId="19" applyFont="1" applyBorder="1" applyAlignment="1">
      <alignment horizontal="center" vertical="center" wrapText="1"/>
    </xf>
    <xf numFmtId="0" fontId="9" fillId="0" borderId="60" xfId="19" applyFont="1" applyBorder="1" applyAlignment="1">
      <alignment horizontal="center" vertical="center"/>
    </xf>
    <xf numFmtId="0" fontId="21" fillId="0" borderId="39" xfId="0" applyFont="1" applyBorder="1" applyAlignment="1">
      <alignment horizontal="right"/>
    </xf>
    <xf numFmtId="3" fontId="12" fillId="0" borderId="29" xfId="23" applyNumberFormat="1" applyFont="1" applyBorder="1" applyAlignment="1">
      <alignment horizontal="right" vertical="center"/>
    </xf>
    <xf numFmtId="0" fontId="21" fillId="0" borderId="44" xfId="0" applyFont="1" applyBorder="1" applyAlignment="1">
      <alignment horizontal="right"/>
    </xf>
    <xf numFmtId="0" fontId="21" fillId="0" borderId="21" xfId="0" applyFont="1" applyBorder="1" applyAlignment="1">
      <alignment horizontal="center"/>
    </xf>
    <xf numFmtId="0" fontId="14" fillId="0" borderId="10" xfId="23" applyFont="1" applyBorder="1" applyAlignment="1">
      <alignment horizontal="left" vertical="center" wrapText="1"/>
    </xf>
    <xf numFmtId="0" fontId="14" fillId="0" borderId="3" xfId="23" applyFont="1" applyBorder="1" applyAlignment="1">
      <alignment horizontal="left" vertical="center" wrapText="1"/>
    </xf>
    <xf numFmtId="0" fontId="12" fillId="2" borderId="35" xfId="23" applyFont="1" applyFill="1" applyBorder="1" applyAlignment="1">
      <alignment horizontal="left" vertical="center" wrapText="1"/>
    </xf>
    <xf numFmtId="3" fontId="12" fillId="2" borderId="35" xfId="1" applyNumberFormat="1" applyFont="1" applyFill="1" applyBorder="1" applyAlignment="1">
      <alignment horizontal="right" vertical="center"/>
    </xf>
    <xf numFmtId="3" fontId="12" fillId="2" borderId="17" xfId="23" applyNumberFormat="1" applyFont="1" applyFill="1" applyBorder="1" applyAlignment="1">
      <alignment horizontal="right" vertical="center" wrapText="1"/>
    </xf>
    <xf numFmtId="3" fontId="12" fillId="0" borderId="48" xfId="23" applyNumberFormat="1" applyFont="1" applyBorder="1" applyAlignment="1">
      <alignment horizontal="right" vertical="center" wrapText="1"/>
    </xf>
    <xf numFmtId="0" fontId="14" fillId="0" borderId="13" xfId="23" applyFont="1" applyBorder="1" applyAlignment="1">
      <alignment horizontal="left" vertical="center" wrapText="1"/>
    </xf>
    <xf numFmtId="3" fontId="12" fillId="0" borderId="11" xfId="23" applyNumberFormat="1" applyFont="1" applyBorder="1" applyAlignment="1">
      <alignment horizontal="right" vertical="center"/>
    </xf>
    <xf numFmtId="0" fontId="14" fillId="0" borderId="11" xfId="23" applyFont="1" applyBorder="1" applyAlignment="1">
      <alignment horizontal="left" vertical="center"/>
    </xf>
    <xf numFmtId="3" fontId="12" fillId="0" borderId="27" xfId="23" applyNumberFormat="1" applyFont="1" applyBorder="1" applyAlignment="1">
      <alignment horizontal="right" vertical="center"/>
    </xf>
    <xf numFmtId="0" fontId="12" fillId="7" borderId="35" xfId="23" applyFont="1" applyFill="1" applyBorder="1" applyAlignment="1">
      <alignment horizontal="left" vertical="center" wrapText="1"/>
    </xf>
    <xf numFmtId="3" fontId="12" fillId="7" borderId="35" xfId="23" applyNumberFormat="1" applyFont="1" applyFill="1" applyBorder="1" applyAlignment="1">
      <alignment horizontal="right" vertical="center" wrapText="1"/>
    </xf>
    <xf numFmtId="3" fontId="12" fillId="7" borderId="17" xfId="23" applyNumberFormat="1" applyFont="1" applyFill="1" applyBorder="1" applyAlignment="1">
      <alignment horizontal="right" vertical="center" wrapText="1"/>
    </xf>
    <xf numFmtId="0" fontId="9" fillId="0" borderId="4" xfId="22" applyFont="1" applyBorder="1" applyAlignment="1">
      <alignment horizontal="center"/>
    </xf>
    <xf numFmtId="0" fontId="2" fillId="0" borderId="4" xfId="22" applyFont="1" applyBorder="1" applyAlignment="1">
      <alignment horizontal="right"/>
    </xf>
    <xf numFmtId="3" fontId="11" fillId="2" borderId="6" xfId="22" applyNumberFormat="1" applyFont="1" applyFill="1" applyBorder="1" applyAlignment="1">
      <alignment vertical="center" wrapText="1"/>
    </xf>
    <xf numFmtId="168" fontId="10" fillId="2" borderId="11" xfId="22" applyNumberFormat="1" applyFont="1" applyFill="1" applyBorder="1" applyAlignment="1">
      <alignment horizontal="center" vertical="center" textRotation="90"/>
    </xf>
    <xf numFmtId="0" fontId="28" fillId="0" borderId="49" xfId="0" applyFont="1" applyBorder="1" applyAlignment="1">
      <alignment vertical="center"/>
    </xf>
    <xf numFmtId="0" fontId="30" fillId="0" borderId="0" xfId="0" applyFont="1" applyAlignment="1">
      <alignment horizontal="center" vertical="center"/>
    </xf>
    <xf numFmtId="0" fontId="28" fillId="0" borderId="0" xfId="0" applyFont="1" applyAlignment="1">
      <alignment vertical="center"/>
    </xf>
    <xf numFmtId="0" fontId="30" fillId="0" borderId="2" xfId="0" applyFont="1" applyBorder="1" applyAlignment="1">
      <alignment vertical="center"/>
    </xf>
    <xf numFmtId="0" fontId="28" fillId="0" borderId="2" xfId="0" applyFont="1" applyBorder="1" applyAlignment="1">
      <alignment vertical="center"/>
    </xf>
    <xf numFmtId="3" fontId="30" fillId="0" borderId="28" xfId="0" applyNumberFormat="1" applyFont="1" applyBorder="1" applyAlignment="1">
      <alignment vertical="center"/>
    </xf>
    <xf numFmtId="0" fontId="24" fillId="0" borderId="9" xfId="0" applyFont="1" applyBorder="1"/>
    <xf numFmtId="3" fontId="30" fillId="0" borderId="28" xfId="0" applyNumberFormat="1" applyFont="1" applyBorder="1"/>
    <xf numFmtId="3" fontId="12" fillId="0" borderId="52" xfId="0" applyNumberFormat="1" applyFont="1" applyBorder="1" applyAlignment="1">
      <alignment horizontal="center" vertical="center" wrapText="1"/>
    </xf>
    <xf numFmtId="0" fontId="30" fillId="0" borderId="9" xfId="0" applyFont="1" applyBorder="1" applyAlignment="1">
      <alignment horizontal="center" vertical="center"/>
    </xf>
    <xf numFmtId="0" fontId="30" fillId="0" borderId="1" xfId="0" applyFont="1" applyBorder="1" applyAlignment="1">
      <alignment vertical="center"/>
    </xf>
    <xf numFmtId="3" fontId="30" fillId="0" borderId="26" xfId="0" applyNumberFormat="1" applyFont="1" applyBorder="1" applyAlignment="1">
      <alignment vertical="center"/>
    </xf>
    <xf numFmtId="0" fontId="30" fillId="0" borderId="49" xfId="0" applyFont="1" applyBorder="1" applyAlignment="1">
      <alignment vertical="center"/>
    </xf>
    <xf numFmtId="0" fontId="30" fillId="0" borderId="0" xfId="0" applyFont="1" applyAlignment="1">
      <alignment vertical="center"/>
    </xf>
    <xf numFmtId="0" fontId="30" fillId="0" borderId="1" xfId="0" applyFont="1" applyBorder="1" applyAlignment="1">
      <alignment horizontal="center" vertical="center"/>
    </xf>
    <xf numFmtId="0" fontId="30" fillId="0" borderId="0" xfId="0" quotePrefix="1" applyFont="1" applyAlignment="1">
      <alignment horizontal="center" vertical="center"/>
    </xf>
    <xf numFmtId="0" fontId="30" fillId="0" borderId="1" xfId="0" quotePrefix="1" applyFont="1" applyBorder="1" applyAlignment="1">
      <alignment vertical="center"/>
    </xf>
    <xf numFmtId="0" fontId="28" fillId="0" borderId="2" xfId="0" quotePrefix="1" applyFont="1" applyBorder="1" applyAlignment="1">
      <alignment horizontal="center" vertical="center"/>
    </xf>
    <xf numFmtId="0" fontId="30" fillId="0" borderId="49" xfId="0" applyFont="1" applyBorder="1"/>
    <xf numFmtId="0" fontId="30" fillId="0" borderId="0" xfId="0" applyFont="1"/>
    <xf numFmtId="0" fontId="30" fillId="0" borderId="2" xfId="0" applyFont="1" applyBorder="1" applyAlignment="1">
      <alignment horizontal="center"/>
    </xf>
    <xf numFmtId="0" fontId="30" fillId="0" borderId="2" xfId="0" applyFont="1" applyBorder="1"/>
    <xf numFmtId="0" fontId="30" fillId="0" borderId="9" xfId="0" applyFont="1" applyBorder="1"/>
    <xf numFmtId="0" fontId="30" fillId="0" borderId="0" xfId="0" applyFont="1" applyAlignment="1">
      <alignment horizontal="center"/>
    </xf>
    <xf numFmtId="0" fontId="30" fillId="0" borderId="2" xfId="0" quotePrefix="1" applyFont="1" applyBorder="1" applyAlignment="1">
      <alignment horizontal="center" vertical="center"/>
    </xf>
    <xf numFmtId="0" fontId="34" fillId="0" borderId="52" xfId="0" applyFont="1" applyBorder="1" applyAlignment="1">
      <alignment horizontal="right"/>
    </xf>
    <xf numFmtId="0" fontId="11" fillId="5" borderId="15" xfId="0" applyFont="1" applyFill="1" applyBorder="1" applyAlignment="1">
      <alignment horizontal="center" vertical="center"/>
    </xf>
    <xf numFmtId="0" fontId="11" fillId="5" borderId="16" xfId="0" applyFont="1" applyFill="1" applyBorder="1" applyAlignment="1">
      <alignment vertical="center"/>
    </xf>
    <xf numFmtId="0" fontId="9" fillId="5" borderId="16" xfId="0" applyFont="1" applyFill="1" applyBorder="1" applyAlignment="1">
      <alignment vertical="center"/>
    </xf>
    <xf numFmtId="3" fontId="11" fillId="5" borderId="52" xfId="0" applyNumberFormat="1" applyFont="1" applyFill="1" applyBorder="1" applyAlignment="1">
      <alignment vertical="center"/>
    </xf>
    <xf numFmtId="0" fontId="9" fillId="0" borderId="0" xfId="0" applyFont="1" applyAlignment="1">
      <alignment vertical="center"/>
    </xf>
    <xf numFmtId="0" fontId="9" fillId="0" borderId="49" xfId="0" applyFont="1" applyBorder="1" applyAlignment="1">
      <alignment vertical="center"/>
    </xf>
    <xf numFmtId="0" fontId="11" fillId="0" borderId="0" xfId="0" applyFont="1" applyAlignment="1">
      <alignment horizontal="center" vertical="center"/>
    </xf>
    <xf numFmtId="0" fontId="11" fillId="0" borderId="1" xfId="0" applyFont="1" applyBorder="1" applyAlignment="1">
      <alignment vertical="center"/>
    </xf>
    <xf numFmtId="0" fontId="9" fillId="0" borderId="1" xfId="0" applyFont="1" applyBorder="1" applyAlignment="1">
      <alignment vertical="center"/>
    </xf>
    <xf numFmtId="3" fontId="11" fillId="0" borderId="26" xfId="0" applyNumberFormat="1" applyFont="1" applyBorder="1" applyAlignment="1">
      <alignment vertical="center"/>
    </xf>
    <xf numFmtId="0" fontId="11" fillId="0" borderId="2" xfId="0" applyFont="1" applyBorder="1" applyAlignment="1">
      <alignment vertical="center"/>
    </xf>
    <xf numFmtId="0" fontId="9" fillId="0" borderId="2" xfId="0" applyFont="1" applyBorder="1" applyAlignment="1">
      <alignment vertical="center"/>
    </xf>
    <xf numFmtId="3" fontId="11" fillId="0" borderId="28" xfId="0" applyNumberFormat="1" applyFont="1" applyBorder="1" applyAlignment="1">
      <alignment vertical="center"/>
    </xf>
    <xf numFmtId="0" fontId="11" fillId="0" borderId="0" xfId="0" applyFont="1" applyAlignment="1">
      <alignment horizontal="right" vertical="center"/>
    </xf>
    <xf numFmtId="0" fontId="11" fillId="0" borderId="1" xfId="0" applyFont="1" applyBorder="1" applyAlignment="1">
      <alignment horizontal="left" vertical="center"/>
    </xf>
    <xf numFmtId="0" fontId="11" fillId="0" borderId="2" xfId="0" applyFont="1" applyBorder="1" applyAlignment="1">
      <alignment horizontal="left" vertical="center"/>
    </xf>
    <xf numFmtId="0" fontId="9" fillId="0" borderId="2" xfId="0" quotePrefix="1" applyFont="1" applyBorder="1" applyAlignment="1">
      <alignment horizontal="center" vertical="center"/>
    </xf>
    <xf numFmtId="3" fontId="11" fillId="3" borderId="52" xfId="0" applyNumberFormat="1" applyFont="1" applyFill="1" applyBorder="1" applyAlignment="1">
      <alignment vertical="center"/>
    </xf>
    <xf numFmtId="0" fontId="11" fillId="0" borderId="49" xfId="0" applyFont="1" applyBorder="1" applyAlignment="1">
      <alignment vertical="center"/>
    </xf>
    <xf numFmtId="0" fontId="11" fillId="0" borderId="0" xfId="0" applyFont="1" applyAlignment="1">
      <alignment vertical="center"/>
    </xf>
    <xf numFmtId="0" fontId="35" fillId="0" borderId="0" xfId="0" applyFont="1"/>
    <xf numFmtId="0" fontId="11" fillId="5" borderId="15" xfId="0" applyFont="1" applyFill="1" applyBorder="1" applyAlignment="1">
      <alignment horizontal="left" vertical="center"/>
    </xf>
    <xf numFmtId="0" fontId="11" fillId="5" borderId="16" xfId="0" applyFont="1" applyFill="1" applyBorder="1" applyAlignment="1">
      <alignment horizontal="left" vertical="center"/>
    </xf>
    <xf numFmtId="0" fontId="11" fillId="5" borderId="16" xfId="0" applyFont="1" applyFill="1" applyBorder="1" applyAlignment="1">
      <alignment vertical="center" wrapText="1"/>
    </xf>
    <xf numFmtId="0" fontId="11" fillId="5" borderId="15" xfId="0" applyFont="1" applyFill="1" applyBorder="1" applyAlignment="1">
      <alignment horizontal="center"/>
    </xf>
    <xf numFmtId="0" fontId="11" fillId="5" borderId="16" xfId="0" applyFont="1" applyFill="1" applyBorder="1"/>
    <xf numFmtId="3" fontId="11" fillId="5" borderId="52" xfId="0" applyNumberFormat="1" applyFont="1" applyFill="1" applyBorder="1"/>
    <xf numFmtId="0" fontId="34" fillId="0" borderId="0" xfId="0" applyFont="1"/>
    <xf numFmtId="0" fontId="11" fillId="0" borderId="49" xfId="0" applyFont="1" applyBorder="1"/>
    <xf numFmtId="0" fontId="11" fillId="0" borderId="0" xfId="0" applyFont="1" applyAlignment="1">
      <alignment horizontal="center"/>
    </xf>
    <xf numFmtId="0" fontId="11" fillId="0" borderId="1" xfId="0" applyFont="1" applyBorder="1"/>
    <xf numFmtId="3" fontId="11" fillId="0" borderId="26" xfId="0" applyNumberFormat="1" applyFont="1" applyBorder="1"/>
    <xf numFmtId="0" fontId="11" fillId="0" borderId="2" xfId="0" applyFont="1" applyBorder="1"/>
    <xf numFmtId="0" fontId="34" fillId="0" borderId="2" xfId="0" applyFont="1" applyBorder="1"/>
    <xf numFmtId="3" fontId="11" fillId="0" borderId="28" xfId="0" applyNumberFormat="1" applyFont="1" applyBorder="1"/>
    <xf numFmtId="0" fontId="11" fillId="0" borderId="9" xfId="0" applyFont="1" applyBorder="1"/>
    <xf numFmtId="0" fontId="34" fillId="0" borderId="9" xfId="0" applyFont="1" applyBorder="1"/>
    <xf numFmtId="0" fontId="34" fillId="5" borderId="16" xfId="0" applyFont="1" applyFill="1" applyBorder="1"/>
    <xf numFmtId="0" fontId="11" fillId="3" borderId="16" xfId="0" applyFont="1" applyFill="1" applyBorder="1"/>
    <xf numFmtId="0" fontId="9" fillId="3" borderId="16" xfId="0" applyFont="1" applyFill="1" applyBorder="1"/>
    <xf numFmtId="16" fontId="11" fillId="0" borderId="0" xfId="0" applyNumberFormat="1" applyFont="1" applyAlignment="1">
      <alignment horizontal="center"/>
    </xf>
    <xf numFmtId="0" fontId="11" fillId="0" borderId="59" xfId="0" applyFont="1" applyBorder="1"/>
    <xf numFmtId="0" fontId="11" fillId="3" borderId="23" xfId="0" applyFont="1" applyFill="1" applyBorder="1" applyAlignment="1">
      <alignment horizontal="left" vertical="center"/>
    </xf>
    <xf numFmtId="0" fontId="11" fillId="3" borderId="24" xfId="0" applyFont="1" applyFill="1" applyBorder="1"/>
    <xf numFmtId="0" fontId="9" fillId="3" borderId="24" xfId="0" applyFont="1" applyFill="1" applyBorder="1"/>
    <xf numFmtId="3" fontId="11" fillId="3" borderId="22" xfId="0" applyNumberFormat="1" applyFont="1" applyFill="1" applyBorder="1" applyAlignment="1">
      <alignment vertical="center"/>
    </xf>
    <xf numFmtId="0" fontId="11" fillId="3" borderId="16" xfId="0" applyFont="1" applyFill="1" applyBorder="1" applyAlignment="1">
      <alignment vertical="center"/>
    </xf>
    <xf numFmtId="3" fontId="11" fillId="0" borderId="50" xfId="0" applyNumberFormat="1" applyFont="1" applyBorder="1"/>
    <xf numFmtId="0" fontId="11" fillId="8" borderId="49" xfId="0" applyFont="1" applyFill="1" applyBorder="1" applyAlignment="1">
      <alignment horizontal="center" vertical="center"/>
    </xf>
    <xf numFmtId="0" fontId="11" fillId="8" borderId="0" xfId="0" applyFont="1" applyFill="1" applyAlignment="1">
      <alignment horizontal="center" vertical="center"/>
    </xf>
    <xf numFmtId="0" fontId="11" fillId="8" borderId="1" xfId="0" applyFont="1" applyFill="1" applyBorder="1" applyAlignment="1">
      <alignment vertical="center"/>
    </xf>
    <xf numFmtId="0" fontId="9" fillId="8" borderId="1" xfId="0" applyFont="1" applyFill="1" applyBorder="1" applyAlignment="1">
      <alignment vertical="center"/>
    </xf>
    <xf numFmtId="3" fontId="11" fillId="8" borderId="26" xfId="0" applyNumberFormat="1" applyFont="1" applyFill="1" applyBorder="1" applyAlignment="1">
      <alignment vertical="center"/>
    </xf>
    <xf numFmtId="3" fontId="11" fillId="0" borderId="57" xfId="0" applyNumberFormat="1" applyFont="1" applyBorder="1"/>
    <xf numFmtId="0" fontId="11" fillId="8" borderId="15" xfId="0" applyFont="1" applyFill="1" applyBorder="1" applyAlignment="1">
      <alignment horizontal="center" vertical="center"/>
    </xf>
    <xf numFmtId="0" fontId="11" fillId="8" borderId="16" xfId="0" applyFont="1" applyFill="1" applyBorder="1" applyAlignment="1">
      <alignment horizontal="center" vertical="center"/>
    </xf>
    <xf numFmtId="0" fontId="11" fillId="8" borderId="16" xfId="0" applyFont="1" applyFill="1" applyBorder="1" applyAlignment="1">
      <alignment vertical="center"/>
    </xf>
    <xf numFmtId="0" fontId="9" fillId="8" borderId="16" xfId="0" applyFont="1" applyFill="1" applyBorder="1" applyAlignment="1">
      <alignment vertical="center"/>
    </xf>
    <xf numFmtId="3" fontId="11" fillId="8" borderId="52" xfId="0" applyNumberFormat="1" applyFont="1" applyFill="1" applyBorder="1" applyAlignment="1">
      <alignment vertical="center"/>
    </xf>
    <xf numFmtId="3" fontId="34" fillId="8" borderId="52" xfId="0" applyNumberFormat="1" applyFont="1" applyFill="1" applyBorder="1" applyAlignment="1">
      <alignment vertical="center"/>
    </xf>
    <xf numFmtId="0" fontId="2" fillId="0" borderId="0" xfId="22" applyFont="1" applyAlignment="1">
      <alignment vertical="center" wrapText="1"/>
    </xf>
    <xf numFmtId="0" fontId="2" fillId="0" borderId="0" xfId="22" applyFont="1" applyAlignment="1">
      <alignment vertical="center"/>
    </xf>
    <xf numFmtId="3" fontId="2" fillId="0" borderId="0" xfId="22" applyNumberFormat="1" applyFont="1" applyAlignment="1">
      <alignment vertical="center"/>
    </xf>
    <xf numFmtId="0" fontId="9" fillId="0" borderId="2" xfId="2" quotePrefix="1" applyFont="1" applyBorder="1" applyAlignment="1">
      <alignment horizontal="left" vertical="center" indent="1"/>
    </xf>
    <xf numFmtId="0" fontId="0" fillId="0" borderId="51" xfId="0" applyBorder="1" applyAlignment="1">
      <alignment horizontal="right" vertical="center"/>
    </xf>
    <xf numFmtId="0" fontId="21" fillId="0" borderId="51" xfId="0" applyFont="1" applyBorder="1" applyAlignment="1">
      <alignment horizontal="right" vertical="center"/>
    </xf>
    <xf numFmtId="3" fontId="23" fillId="8" borderId="51" xfId="0" applyNumberFormat="1" applyFont="1" applyFill="1" applyBorder="1" applyAlignment="1">
      <alignment horizontal="right" vertical="center"/>
    </xf>
    <xf numFmtId="3" fontId="34" fillId="8" borderId="51" xfId="0" applyNumberFormat="1" applyFont="1" applyFill="1" applyBorder="1" applyAlignment="1">
      <alignment horizontal="right" vertical="center"/>
    </xf>
    <xf numFmtId="0" fontId="11" fillId="4" borderId="6" xfId="19" applyFont="1" applyFill="1" applyBorder="1" applyAlignment="1">
      <alignment horizontal="center" vertical="center" wrapText="1"/>
    </xf>
    <xf numFmtId="3" fontId="21" fillId="0" borderId="51" xfId="0" applyNumberFormat="1" applyFont="1" applyBorder="1" applyAlignment="1">
      <alignment horizontal="right" vertical="center"/>
    </xf>
    <xf numFmtId="166" fontId="11" fillId="0" borderId="0" xfId="19" applyNumberFormat="1" applyFont="1" applyAlignment="1">
      <alignment horizontal="center" vertical="center" wrapText="1"/>
    </xf>
    <xf numFmtId="0" fontId="2" fillId="0" borderId="0" xfId="17" applyFont="1" applyAlignment="1">
      <alignment horizontal="right"/>
    </xf>
    <xf numFmtId="2" fontId="17" fillId="0" borderId="61" xfId="22" applyNumberFormat="1" applyFont="1" applyBorder="1" applyAlignment="1" applyProtection="1">
      <alignment horizontal="center"/>
      <protection locked="0"/>
    </xf>
    <xf numFmtId="2" fontId="17" fillId="0" borderId="30" xfId="22" applyNumberFormat="1" applyFont="1" applyBorder="1" applyAlignment="1" applyProtection="1">
      <alignment horizontal="center"/>
      <protection locked="0"/>
    </xf>
    <xf numFmtId="2" fontId="10" fillId="2" borderId="33" xfId="22" applyNumberFormat="1" applyFont="1" applyFill="1" applyBorder="1" applyAlignment="1">
      <alignment horizontal="center" vertical="center"/>
    </xf>
    <xf numFmtId="0" fontId="26" fillId="0" borderId="0" xfId="22" applyFont="1" applyAlignment="1">
      <alignment horizontal="center" vertical="center" wrapText="1"/>
    </xf>
    <xf numFmtId="0" fontId="2" fillId="0" borderId="9" xfId="22" applyFont="1" applyBorder="1" applyAlignment="1">
      <alignment horizontal="right"/>
    </xf>
    <xf numFmtId="168" fontId="10" fillId="2" borderId="11" xfId="22" applyNumberFormat="1" applyFont="1" applyFill="1" applyBorder="1" applyAlignment="1">
      <alignment horizontal="center" vertical="center" wrapText="1"/>
    </xf>
    <xf numFmtId="168" fontId="10" fillId="2" borderId="4" xfId="22" applyNumberFormat="1" applyFont="1" applyFill="1" applyBorder="1" applyAlignment="1">
      <alignment horizontal="center" vertical="center" wrapText="1"/>
    </xf>
    <xf numFmtId="168" fontId="10" fillId="2" borderId="4" xfId="22" applyNumberFormat="1" applyFont="1" applyFill="1" applyBorder="1" applyAlignment="1">
      <alignment horizontal="center" vertical="center" textRotation="90"/>
    </xf>
    <xf numFmtId="0" fontId="23" fillId="0" borderId="52" xfId="0" applyFont="1" applyBorder="1" applyAlignment="1">
      <alignment horizontal="center"/>
    </xf>
    <xf numFmtId="0" fontId="26" fillId="6" borderId="0" xfId="0" applyFont="1" applyFill="1" applyAlignment="1">
      <alignment vertical="center"/>
    </xf>
    <xf numFmtId="3" fontId="10" fillId="0" borderId="52" xfId="0" applyNumberFormat="1" applyFont="1" applyBorder="1" applyAlignment="1">
      <alignment horizontal="center" vertical="center" wrapText="1"/>
    </xf>
    <xf numFmtId="3" fontId="10" fillId="0" borderId="52" xfId="0" quotePrefix="1" applyNumberFormat="1" applyFont="1" applyBorder="1" applyAlignment="1">
      <alignment horizontal="center" vertical="center" wrapText="1"/>
    </xf>
    <xf numFmtId="3" fontId="11" fillId="5" borderId="51" xfId="0" applyNumberFormat="1" applyFont="1" applyFill="1" applyBorder="1" applyAlignment="1">
      <alignment vertical="center"/>
    </xf>
    <xf numFmtId="3" fontId="12" fillId="5" borderId="51" xfId="0" applyNumberFormat="1" applyFont="1" applyFill="1" applyBorder="1" applyAlignment="1">
      <alignment vertical="center"/>
    </xf>
    <xf numFmtId="3" fontId="11" fillId="0" borderId="62" xfId="0" applyNumberFormat="1" applyFont="1" applyBorder="1" applyAlignment="1">
      <alignment vertical="center"/>
    </xf>
    <xf numFmtId="3" fontId="12" fillId="0" borderId="62" xfId="0" applyNumberFormat="1" applyFont="1" applyBorder="1" applyAlignment="1">
      <alignment vertical="center"/>
    </xf>
    <xf numFmtId="3" fontId="30" fillId="0" borderId="63" xfId="0" applyNumberFormat="1" applyFont="1" applyBorder="1" applyAlignment="1">
      <alignment vertical="center"/>
    </xf>
    <xf numFmtId="3" fontId="11" fillId="0" borderId="63" xfId="0" applyNumberFormat="1" applyFont="1" applyBorder="1" applyAlignment="1">
      <alignment vertical="center"/>
    </xf>
    <xf numFmtId="3" fontId="12" fillId="0" borderId="63" xfId="0" applyNumberFormat="1" applyFont="1" applyBorder="1" applyAlignment="1">
      <alignment vertical="center"/>
    </xf>
    <xf numFmtId="3" fontId="30" fillId="0" borderId="62" xfId="0" applyNumberFormat="1" applyFont="1" applyBorder="1" applyAlignment="1">
      <alignment vertical="center"/>
    </xf>
    <xf numFmtId="3" fontId="11" fillId="3" borderId="51" xfId="0" applyNumberFormat="1" applyFont="1" applyFill="1" applyBorder="1" applyAlignment="1">
      <alignment vertical="center"/>
    </xf>
    <xf numFmtId="3" fontId="12" fillId="3" borderId="51" xfId="0" applyNumberFormat="1" applyFont="1" applyFill="1" applyBorder="1" applyAlignment="1">
      <alignment vertical="center"/>
    </xf>
    <xf numFmtId="3" fontId="11" fillId="8" borderId="63" xfId="0" applyNumberFormat="1" applyFont="1" applyFill="1" applyBorder="1" applyAlignment="1">
      <alignment vertical="center"/>
    </xf>
    <xf numFmtId="3" fontId="12" fillId="8" borderId="63" xfId="0" applyNumberFormat="1" applyFont="1" applyFill="1" applyBorder="1" applyAlignment="1">
      <alignment vertical="center"/>
    </xf>
    <xf numFmtId="3" fontId="12" fillId="3" borderId="52" xfId="0" applyNumberFormat="1" applyFont="1" applyFill="1" applyBorder="1" applyAlignment="1">
      <alignment vertical="center"/>
    </xf>
    <xf numFmtId="0" fontId="12" fillId="0" borderId="15" xfId="0" applyFont="1" applyBorder="1" applyAlignment="1">
      <alignment vertical="center"/>
    </xf>
    <xf numFmtId="0" fontId="12" fillId="0" borderId="16" xfId="0" applyFont="1" applyBorder="1" applyAlignment="1">
      <alignment vertical="center"/>
    </xf>
    <xf numFmtId="3" fontId="12" fillId="5" borderId="52" xfId="0" applyNumberFormat="1" applyFont="1" applyFill="1" applyBorder="1"/>
    <xf numFmtId="0" fontId="11" fillId="0" borderId="63" xfId="0" applyFont="1" applyBorder="1"/>
    <xf numFmtId="3" fontId="12" fillId="0" borderId="26" xfId="0" applyNumberFormat="1" applyFont="1" applyBorder="1"/>
    <xf numFmtId="0" fontId="11" fillId="0" borderId="62" xfId="0" applyFont="1" applyBorder="1"/>
    <xf numFmtId="3" fontId="12" fillId="0" borderId="28" xfId="0" applyNumberFormat="1" applyFont="1" applyBorder="1"/>
    <xf numFmtId="0" fontId="11" fillId="0" borderId="64" xfId="0" applyFont="1" applyBorder="1"/>
    <xf numFmtId="0" fontId="30" fillId="0" borderId="62" xfId="0" applyFont="1" applyBorder="1"/>
    <xf numFmtId="0" fontId="30" fillId="0" borderId="64" xfId="0" applyFont="1" applyBorder="1"/>
    <xf numFmtId="3" fontId="30" fillId="0" borderId="50" xfId="0" applyNumberFormat="1" applyFont="1" applyBorder="1"/>
    <xf numFmtId="0" fontId="11" fillId="0" borderId="65" xfId="0" applyFont="1" applyBorder="1"/>
    <xf numFmtId="3" fontId="12" fillId="0" borderId="57" xfId="0" applyNumberFormat="1" applyFont="1" applyBorder="1"/>
    <xf numFmtId="3" fontId="11" fillId="8" borderId="51" xfId="0" applyNumberFormat="1" applyFont="1" applyFill="1" applyBorder="1" applyAlignment="1">
      <alignment vertical="center"/>
    </xf>
    <xf numFmtId="3" fontId="12" fillId="8" borderId="51" xfId="0" applyNumberFormat="1" applyFont="1" applyFill="1" applyBorder="1" applyAlignment="1">
      <alignment vertical="center"/>
    </xf>
    <xf numFmtId="0" fontId="11" fillId="5" borderId="51" xfId="0" applyFont="1" applyFill="1" applyBorder="1"/>
    <xf numFmtId="3" fontId="12" fillId="3" borderId="22" xfId="0" applyNumberFormat="1" applyFont="1" applyFill="1" applyBorder="1" applyAlignment="1">
      <alignment vertical="center"/>
    </xf>
    <xf numFmtId="3" fontId="12" fillId="0" borderId="5" xfId="23" applyNumberFormat="1" applyFont="1" applyBorder="1" applyAlignment="1">
      <alignment horizontal="right" vertical="center"/>
    </xf>
    <xf numFmtId="3" fontId="12" fillId="0" borderId="61" xfId="23" applyNumberFormat="1" applyFont="1" applyBorder="1" applyAlignment="1">
      <alignment horizontal="right" vertical="center"/>
    </xf>
    <xf numFmtId="168" fontId="10" fillId="2" borderId="12" xfId="22" applyNumberFormat="1" applyFont="1" applyFill="1" applyBorder="1" applyAlignment="1">
      <alignment vertical="center" wrapText="1"/>
    </xf>
    <xf numFmtId="3" fontId="2" fillId="0" borderId="4" xfId="22" applyNumberFormat="1" applyFont="1" applyBorder="1" applyAlignment="1">
      <alignment wrapText="1"/>
    </xf>
    <xf numFmtId="3" fontId="10" fillId="0" borderId="4" xfId="22" applyNumberFormat="1" applyFont="1" applyBorder="1" applyAlignment="1">
      <alignment vertical="center"/>
    </xf>
    <xf numFmtId="3" fontId="2" fillId="0" borderId="6" xfId="22" applyNumberFormat="1" applyFont="1" applyBorder="1" applyAlignment="1">
      <alignment wrapText="1"/>
    </xf>
    <xf numFmtId="3" fontId="10" fillId="2" borderId="4" xfId="22" applyNumberFormat="1" applyFont="1" applyFill="1" applyBorder="1" applyAlignment="1">
      <alignment vertical="center"/>
    </xf>
    <xf numFmtId="168" fontId="10" fillId="2" borderId="6" xfId="22" applyNumberFormat="1" applyFont="1" applyFill="1" applyBorder="1" applyAlignment="1">
      <alignment vertical="center" wrapText="1"/>
    </xf>
    <xf numFmtId="0" fontId="2" fillId="0" borderId="4" xfId="23" applyFont="1" applyBorder="1" applyAlignment="1">
      <alignment horizontal="left" vertical="center" wrapText="1"/>
    </xf>
    <xf numFmtId="0" fontId="2" fillId="0" borderId="11" xfId="23" applyFont="1" applyBorder="1" applyAlignment="1">
      <alignment horizontal="left" vertical="center"/>
    </xf>
    <xf numFmtId="0" fontId="2" fillId="0" borderId="4" xfId="23" applyFont="1" applyBorder="1" applyAlignment="1">
      <alignment horizontal="left" vertical="center"/>
    </xf>
    <xf numFmtId="0" fontId="12" fillId="0" borderId="51" xfId="0" applyFont="1" applyBorder="1" applyAlignment="1">
      <alignment vertical="center"/>
    </xf>
    <xf numFmtId="0" fontId="11" fillId="3" borderId="15" xfId="0" applyFont="1" applyFill="1" applyBorder="1" applyAlignment="1">
      <alignment vertical="center"/>
    </xf>
    <xf numFmtId="0" fontId="9" fillId="0" borderId="39" xfId="19" applyFont="1" applyBorder="1" applyAlignment="1">
      <alignment horizontal="center" vertical="center" wrapText="1"/>
    </xf>
    <xf numFmtId="0" fontId="30" fillId="0" borderId="1" xfId="0" applyFont="1" applyBorder="1" applyAlignment="1">
      <alignment horizontal="left" vertical="center"/>
    </xf>
    <xf numFmtId="0" fontId="30" fillId="0" borderId="1" xfId="0" applyFont="1" applyBorder="1" applyAlignment="1">
      <alignment horizontal="left" vertical="center" wrapText="1"/>
    </xf>
    <xf numFmtId="3" fontId="30" fillId="0" borderId="49" xfId="0" applyNumberFormat="1" applyFont="1" applyBorder="1"/>
    <xf numFmtId="0" fontId="9" fillId="0" borderId="6" xfId="2" applyFont="1" applyBorder="1" applyAlignment="1">
      <alignment vertical="center" wrapText="1"/>
    </xf>
    <xf numFmtId="3" fontId="11" fillId="0" borderId="29" xfId="0" applyNumberFormat="1" applyFont="1" applyBorder="1" applyAlignment="1">
      <alignment vertical="center"/>
    </xf>
    <xf numFmtId="3" fontId="11" fillId="0" borderId="27" xfId="0" applyNumberFormat="1" applyFont="1" applyBorder="1" applyAlignment="1">
      <alignment vertical="center"/>
    </xf>
    <xf numFmtId="3" fontId="30" fillId="0" borderId="29" xfId="0" applyNumberFormat="1" applyFont="1" applyBorder="1" applyAlignment="1">
      <alignment vertical="center"/>
    </xf>
    <xf numFmtId="3" fontId="11" fillId="8" borderId="27" xfId="0" applyNumberFormat="1" applyFont="1" applyFill="1" applyBorder="1" applyAlignment="1">
      <alignment vertical="center"/>
    </xf>
    <xf numFmtId="3" fontId="11" fillId="5" borderId="17" xfId="0" applyNumberFormat="1" applyFont="1" applyFill="1" applyBorder="1" applyAlignment="1">
      <alignment vertical="center"/>
    </xf>
    <xf numFmtId="3" fontId="11" fillId="8" borderId="17" xfId="0" applyNumberFormat="1" applyFont="1" applyFill="1" applyBorder="1" applyAlignment="1">
      <alignment vertical="center"/>
    </xf>
    <xf numFmtId="0" fontId="21" fillId="0" borderId="49" xfId="0" applyFont="1" applyBorder="1"/>
    <xf numFmtId="0" fontId="22" fillId="0" borderId="48" xfId="0" applyFont="1" applyBorder="1" applyAlignment="1">
      <alignment horizontal="right"/>
    </xf>
    <xf numFmtId="3" fontId="21" fillId="0" borderId="52" xfId="0" applyNumberFormat="1" applyFont="1" applyBorder="1" applyAlignment="1">
      <alignment vertical="center"/>
    </xf>
    <xf numFmtId="3" fontId="36" fillId="0" borderId="0" xfId="12" applyNumberFormat="1" applyFont="1" applyAlignment="1">
      <alignment horizontal="center"/>
    </xf>
    <xf numFmtId="3" fontId="36" fillId="0" borderId="0" xfId="12" applyNumberFormat="1" applyFont="1"/>
    <xf numFmtId="3" fontId="37" fillId="0" borderId="0" xfId="12" applyNumberFormat="1" applyFont="1"/>
    <xf numFmtId="3" fontId="3" fillId="0" borderId="0" xfId="12" applyNumberFormat="1" applyAlignment="1">
      <alignment horizontal="right"/>
    </xf>
    <xf numFmtId="3" fontId="36" fillId="0" borderId="0" xfId="12" applyNumberFormat="1" applyFont="1" applyAlignment="1">
      <alignment horizontal="right"/>
    </xf>
    <xf numFmtId="3" fontId="39" fillId="0" borderId="37" xfId="12" applyNumberFormat="1" applyFont="1" applyBorder="1" applyAlignment="1">
      <alignment horizontal="center" vertical="center"/>
    </xf>
    <xf numFmtId="3" fontId="39" fillId="0" borderId="35" xfId="12" applyNumberFormat="1" applyFont="1" applyBorder="1" applyAlignment="1">
      <alignment horizontal="center" vertical="center"/>
    </xf>
    <xf numFmtId="3" fontId="40" fillId="0" borderId="45" xfId="12" applyNumberFormat="1" applyFont="1" applyBorder="1" applyAlignment="1">
      <alignment horizontal="center"/>
    </xf>
    <xf numFmtId="3" fontId="41" fillId="0" borderId="0" xfId="12" applyNumberFormat="1" applyFont="1" applyAlignment="1">
      <alignment horizontal="center"/>
    </xf>
    <xf numFmtId="3" fontId="40" fillId="0" borderId="41" xfId="12" applyNumberFormat="1" applyFont="1" applyBorder="1" applyAlignment="1">
      <alignment horizontal="center"/>
    </xf>
    <xf numFmtId="3" fontId="40" fillId="0" borderId="68" xfId="12" applyNumberFormat="1" applyFont="1" applyBorder="1" applyAlignment="1">
      <alignment horizontal="center"/>
    </xf>
    <xf numFmtId="3" fontId="40" fillId="0" borderId="25" xfId="12" applyNumberFormat="1" applyFont="1" applyBorder="1" applyAlignment="1">
      <alignment horizontal="center"/>
    </xf>
    <xf numFmtId="3" fontId="36" fillId="0" borderId="45" xfId="12" applyNumberFormat="1" applyFont="1" applyBorder="1"/>
    <xf numFmtId="3" fontId="36" fillId="0" borderId="45" xfId="3" applyNumberFormat="1" applyFont="1" applyBorder="1" applyAlignment="1">
      <alignment horizontal="right" vertical="center"/>
    </xf>
    <xf numFmtId="3" fontId="36" fillId="0" borderId="20" xfId="3" applyNumberFormat="1" applyFont="1" applyBorder="1" applyAlignment="1">
      <alignment horizontal="right" vertical="center"/>
    </xf>
    <xf numFmtId="3" fontId="36" fillId="0" borderId="66" xfId="3" applyNumberFormat="1" applyFont="1" applyBorder="1" applyAlignment="1">
      <alignment horizontal="right" vertical="center"/>
    </xf>
    <xf numFmtId="3" fontId="36" fillId="0" borderId="21" xfId="12" applyNumberFormat="1" applyFont="1" applyBorder="1"/>
    <xf numFmtId="3" fontId="36" fillId="0" borderId="5" xfId="12" applyNumberFormat="1" applyFont="1" applyBorder="1"/>
    <xf numFmtId="3" fontId="36" fillId="0" borderId="5" xfId="3" applyNumberFormat="1" applyFont="1" applyBorder="1" applyAlignment="1">
      <alignment horizontal="right" vertical="center"/>
    </xf>
    <xf numFmtId="3" fontId="36" fillId="0" borderId="56" xfId="3" applyNumberFormat="1" applyFont="1" applyBorder="1" applyAlignment="1">
      <alignment horizontal="right" vertical="center"/>
    </xf>
    <xf numFmtId="3" fontId="36" fillId="0" borderId="61" xfId="12" applyNumberFormat="1" applyFont="1" applyBorder="1"/>
    <xf numFmtId="3" fontId="36" fillId="0" borderId="20" xfId="12" applyNumberFormat="1" applyFont="1" applyBorder="1"/>
    <xf numFmtId="3" fontId="36" fillId="0" borderId="41" xfId="12" applyNumberFormat="1" applyFont="1" applyBorder="1"/>
    <xf numFmtId="3" fontId="36" fillId="0" borderId="41" xfId="3" applyNumberFormat="1" applyFont="1" applyBorder="1" applyAlignment="1">
      <alignment horizontal="right" vertical="center"/>
    </xf>
    <xf numFmtId="3" fontId="36" fillId="0" borderId="68" xfId="3" applyNumberFormat="1" applyFont="1" applyBorder="1" applyAlignment="1">
      <alignment horizontal="right" vertical="center"/>
    </xf>
    <xf numFmtId="3" fontId="36" fillId="0" borderId="25" xfId="12" applyNumberFormat="1" applyFont="1" applyBorder="1"/>
    <xf numFmtId="3" fontId="42" fillId="0" borderId="37" xfId="12" applyNumberFormat="1" applyFont="1" applyBorder="1" applyAlignment="1">
      <alignment horizontal="center" vertical="center"/>
    </xf>
    <xf numFmtId="3" fontId="43" fillId="0" borderId="35" xfId="12" applyNumberFormat="1" applyFont="1" applyBorder="1" applyAlignment="1">
      <alignment horizontal="center" vertical="center"/>
    </xf>
    <xf numFmtId="3" fontId="42" fillId="0" borderId="35" xfId="3" applyNumberFormat="1" applyFont="1" applyBorder="1" applyAlignment="1">
      <alignment horizontal="right" vertical="center"/>
    </xf>
    <xf numFmtId="3" fontId="42" fillId="0" borderId="0" xfId="12" applyNumberFormat="1" applyFont="1"/>
    <xf numFmtId="3" fontId="44" fillId="0" borderId="0" xfId="12" applyNumberFormat="1" applyFont="1"/>
    <xf numFmtId="3" fontId="45" fillId="0" borderId="0" xfId="12" applyNumberFormat="1" applyFont="1"/>
    <xf numFmtId="3" fontId="45" fillId="0" borderId="0" xfId="12" applyNumberFormat="1" applyFont="1" applyAlignment="1">
      <alignment wrapText="1"/>
    </xf>
    <xf numFmtId="3" fontId="46" fillId="0" borderId="0" xfId="12" applyNumberFormat="1" applyFont="1"/>
    <xf numFmtId="3" fontId="45" fillId="0" borderId="0" xfId="12" applyNumberFormat="1" applyFont="1" applyAlignment="1">
      <alignment horizontal="center"/>
    </xf>
    <xf numFmtId="3" fontId="14" fillId="0" borderId="0" xfId="12" applyNumberFormat="1" applyFont="1" applyAlignment="1">
      <alignment horizontal="center"/>
    </xf>
    <xf numFmtId="3" fontId="14" fillId="0" borderId="0" xfId="12" applyNumberFormat="1" applyFont="1"/>
    <xf numFmtId="0" fontId="35" fillId="0" borderId="0" xfId="0" applyFont="1" applyAlignment="1">
      <alignment horizontal="right"/>
    </xf>
    <xf numFmtId="0" fontId="34" fillId="0" borderId="52" xfId="0" applyFont="1" applyBorder="1" applyAlignment="1">
      <alignment horizontal="center"/>
    </xf>
    <xf numFmtId="3" fontId="16" fillId="0" borderId="63" xfId="0" applyNumberFormat="1" applyFont="1" applyBorder="1" applyAlignment="1">
      <alignment vertical="center"/>
    </xf>
    <xf numFmtId="3" fontId="16" fillId="0" borderId="62" xfId="0" applyNumberFormat="1" applyFont="1" applyBorder="1" applyAlignment="1">
      <alignment vertical="center"/>
    </xf>
    <xf numFmtId="3" fontId="16" fillId="0" borderId="26" xfId="0" applyNumberFormat="1" applyFont="1" applyBorder="1" applyAlignment="1">
      <alignment vertical="center"/>
    </xf>
    <xf numFmtId="0" fontId="11" fillId="0" borderId="51" xfId="0" applyFont="1" applyBorder="1" applyAlignment="1">
      <alignment vertical="center"/>
    </xf>
    <xf numFmtId="3" fontId="16" fillId="0" borderId="28" xfId="0" applyNumberFormat="1" applyFont="1" applyBorder="1"/>
    <xf numFmtId="3" fontId="16" fillId="0" borderId="50" xfId="0" applyNumberFormat="1" applyFont="1" applyBorder="1"/>
    <xf numFmtId="3" fontId="11" fillId="0" borderId="52" xfId="0" applyNumberFormat="1" applyFont="1" applyBorder="1" applyAlignment="1">
      <alignment horizontal="center" vertical="center" wrapText="1"/>
    </xf>
    <xf numFmtId="3" fontId="30" fillId="0" borderId="0" xfId="0" applyNumberFormat="1" applyFont="1"/>
    <xf numFmtId="0" fontId="26" fillId="0" borderId="0" xfId="2" applyFont="1" applyAlignment="1">
      <alignment horizontal="center"/>
    </xf>
    <xf numFmtId="0" fontId="23" fillId="8" borderId="15" xfId="0" applyFont="1" applyFill="1" applyBorder="1" applyAlignment="1">
      <alignment horizontal="left" vertical="center"/>
    </xf>
    <xf numFmtId="0" fontId="23" fillId="8" borderId="16" xfId="0" applyFont="1" applyFill="1" applyBorder="1" applyAlignment="1">
      <alignment horizontal="left" vertical="center"/>
    </xf>
    <xf numFmtId="0" fontId="0" fillId="0" borderId="16" xfId="0" applyBorder="1" applyAlignment="1">
      <alignment horizontal="left" vertical="center"/>
    </xf>
    <xf numFmtId="0" fontId="0" fillId="0" borderId="51" xfId="0" applyBorder="1" applyAlignment="1">
      <alignment horizontal="left" vertical="center"/>
    </xf>
    <xf numFmtId="0" fontId="21" fillId="0" borderId="15" xfId="0" applyFont="1" applyBorder="1" applyAlignment="1">
      <alignment horizontal="left" vertical="center"/>
    </xf>
    <xf numFmtId="0" fontId="21" fillId="0" borderId="16" xfId="0" applyFont="1" applyBorder="1" applyAlignment="1">
      <alignment horizontal="left" vertical="center"/>
    </xf>
    <xf numFmtId="0" fontId="34" fillId="8" borderId="15" xfId="0" applyFont="1" applyFill="1" applyBorder="1" applyAlignment="1">
      <alignment horizontal="left" vertical="center"/>
    </xf>
    <xf numFmtId="0" fontId="34" fillId="8" borderId="16" xfId="0" applyFont="1" applyFill="1" applyBorder="1" applyAlignment="1">
      <alignment horizontal="left" vertical="center"/>
    </xf>
    <xf numFmtId="0" fontId="21" fillId="0" borderId="15" xfId="0" applyFont="1" applyBorder="1" applyAlignment="1">
      <alignment horizontal="left" vertical="center" indent="2"/>
    </xf>
    <xf numFmtId="0" fontId="21" fillId="0" borderId="16" xfId="0" applyFont="1" applyBorder="1" applyAlignment="1">
      <alignment horizontal="left" vertical="center" indent="2"/>
    </xf>
    <xf numFmtId="0" fontId="0" fillId="0" borderId="16" xfId="0" applyBorder="1" applyAlignment="1">
      <alignment horizontal="left" vertical="center" indent="2"/>
    </xf>
    <xf numFmtId="0" fontId="0" fillId="0" borderId="51" xfId="0" applyBorder="1" applyAlignment="1">
      <alignment horizontal="left" vertical="center" indent="2"/>
    </xf>
    <xf numFmtId="0" fontId="21" fillId="0" borderId="49" xfId="0" applyFont="1" applyBorder="1" applyAlignment="1">
      <alignment horizontal="center"/>
    </xf>
    <xf numFmtId="0" fontId="21" fillId="0" borderId="0" xfId="0" applyFont="1" applyAlignment="1">
      <alignment horizontal="center"/>
    </xf>
    <xf numFmtId="0" fontId="21" fillId="0" borderId="48" xfId="0" applyFont="1" applyBorder="1" applyAlignment="1">
      <alignment horizontal="center"/>
    </xf>
    <xf numFmtId="0" fontId="21" fillId="0" borderId="19" xfId="0" applyFont="1" applyBorder="1" applyAlignment="1">
      <alignment horizontal="center"/>
    </xf>
    <xf numFmtId="0" fontId="21" fillId="0" borderId="20" xfId="0" applyFont="1" applyBorder="1" applyAlignment="1">
      <alignment horizontal="center"/>
    </xf>
    <xf numFmtId="0" fontId="21" fillId="0" borderId="67" xfId="0" applyFont="1" applyBorder="1" applyAlignment="1">
      <alignment horizontal="center"/>
    </xf>
    <xf numFmtId="0" fontId="23" fillId="8" borderId="51" xfId="0" applyFont="1" applyFill="1" applyBorder="1" applyAlignment="1">
      <alignment horizontal="left" vertical="center"/>
    </xf>
    <xf numFmtId="0" fontId="25" fillId="0" borderId="15" xfId="0" applyFont="1" applyBorder="1" applyAlignment="1">
      <alignment horizontal="center"/>
    </xf>
    <xf numFmtId="0" fontId="25" fillId="0" borderId="16" xfId="0" applyFont="1" applyBorder="1" applyAlignment="1">
      <alignment horizontal="center"/>
    </xf>
    <xf numFmtId="0" fontId="25" fillId="0" borderId="51" xfId="0" applyFont="1" applyBorder="1" applyAlignment="1">
      <alignment horizontal="center"/>
    </xf>
    <xf numFmtId="0" fontId="30" fillId="0" borderId="2" xfId="0" applyFont="1" applyBorder="1" applyAlignment="1">
      <alignment horizontal="left" vertical="center" wrapText="1"/>
    </xf>
    <xf numFmtId="0" fontId="30" fillId="0" borderId="62" xfId="0" applyFont="1" applyBorder="1" applyAlignment="1">
      <alignment horizontal="left" vertical="center" wrapText="1"/>
    </xf>
    <xf numFmtId="0" fontId="11" fillId="3" borderId="15" xfId="0" applyFont="1" applyFill="1" applyBorder="1" applyAlignment="1">
      <alignment horizontal="left" vertical="center"/>
    </xf>
    <xf numFmtId="0" fontId="11" fillId="3" borderId="16" xfId="0" applyFont="1" applyFill="1" applyBorder="1" applyAlignment="1">
      <alignment horizontal="left" vertical="center"/>
    </xf>
    <xf numFmtId="0" fontId="11" fillId="5" borderId="16" xfId="0" applyFont="1" applyFill="1" applyBorder="1" applyAlignment="1">
      <alignment horizontal="left" vertical="center" wrapText="1"/>
    </xf>
    <xf numFmtId="0" fontId="26" fillId="6" borderId="15" xfId="0" applyFont="1" applyFill="1" applyBorder="1" applyAlignment="1">
      <alignment horizontal="center" vertical="center" wrapText="1"/>
    </xf>
    <xf numFmtId="0" fontId="26" fillId="6" borderId="16" xfId="0" applyFont="1" applyFill="1" applyBorder="1" applyAlignment="1">
      <alignment horizontal="center" vertical="center" wrapText="1"/>
    </xf>
    <xf numFmtId="0" fontId="26" fillId="6" borderId="51" xfId="0" applyFont="1" applyFill="1" applyBorder="1" applyAlignment="1">
      <alignment horizontal="center" vertical="center" wrapText="1"/>
    </xf>
    <xf numFmtId="0" fontId="12" fillId="0" borderId="52" xfId="0" applyFont="1" applyBorder="1" applyAlignment="1">
      <alignment horizontal="center" vertical="center"/>
    </xf>
    <xf numFmtId="0" fontId="11" fillId="3" borderId="15" xfId="0" applyFont="1" applyFill="1" applyBorder="1" applyAlignment="1">
      <alignment horizontal="left" vertical="center" wrapText="1"/>
    </xf>
    <xf numFmtId="0" fontId="11" fillId="3" borderId="16" xfId="0" applyFont="1" applyFill="1" applyBorder="1" applyAlignment="1">
      <alignment horizontal="left" vertical="center" wrapText="1"/>
    </xf>
    <xf numFmtId="0" fontId="26" fillId="0" borderId="0" xfId="22" applyFont="1" applyAlignment="1">
      <alignment horizontal="center" vertical="center" wrapText="1"/>
    </xf>
    <xf numFmtId="1" fontId="13" fillId="0" borderId="54" xfId="22" quotePrefix="1" applyNumberFormat="1" applyFont="1" applyBorder="1" applyAlignment="1">
      <alignment horizontal="center" vertical="center" wrapText="1"/>
    </xf>
    <xf numFmtId="1" fontId="13" fillId="0" borderId="34" xfId="22" applyNumberFormat="1" applyFont="1" applyBorder="1" applyAlignment="1">
      <alignment horizontal="center" vertical="center" wrapText="1"/>
    </xf>
    <xf numFmtId="1" fontId="13" fillId="0" borderId="54" xfId="22" applyNumberFormat="1" applyFont="1" applyBorder="1" applyAlignment="1">
      <alignment horizontal="center" vertical="center" wrapText="1"/>
    </xf>
    <xf numFmtId="0" fontId="14" fillId="0" borderId="35" xfId="22" applyFont="1" applyBorder="1" applyAlignment="1">
      <alignment horizontal="center" vertical="center" wrapText="1"/>
    </xf>
    <xf numFmtId="1" fontId="13" fillId="0" borderId="66" xfId="22" applyNumberFormat="1" applyFont="1" applyBorder="1" applyAlignment="1">
      <alignment horizontal="center" vertical="center" wrapText="1"/>
    </xf>
    <xf numFmtId="1" fontId="13" fillId="0" borderId="67" xfId="22" applyNumberFormat="1" applyFont="1" applyBorder="1" applyAlignment="1">
      <alignment horizontal="center" vertical="center" wrapText="1"/>
    </xf>
    <xf numFmtId="1" fontId="13" fillId="0" borderId="68" xfId="22" applyNumberFormat="1" applyFont="1" applyBorder="1" applyAlignment="1">
      <alignment horizontal="center" vertical="center" wrapText="1"/>
    </xf>
    <xf numFmtId="1" fontId="13" fillId="0" borderId="69" xfId="22" applyNumberFormat="1" applyFont="1" applyBorder="1" applyAlignment="1">
      <alignment horizontal="center" vertical="center" wrapText="1"/>
    </xf>
    <xf numFmtId="166" fontId="11" fillId="0" borderId="0" xfId="19" applyNumberFormat="1" applyFont="1" applyAlignment="1">
      <alignment horizontal="center" vertical="center" wrapText="1"/>
    </xf>
    <xf numFmtId="0" fontId="16" fillId="0" borderId="0" xfId="17" applyFont="1" applyAlignment="1">
      <alignment horizontal="right"/>
    </xf>
    <xf numFmtId="0" fontId="2" fillId="0" borderId="0" xfId="17" applyFont="1" applyAlignment="1">
      <alignment horizontal="right"/>
    </xf>
    <xf numFmtId="0" fontId="11" fillId="4" borderId="58" xfId="19" applyFont="1" applyFill="1" applyBorder="1" applyAlignment="1">
      <alignment horizontal="center" vertical="center" wrapText="1"/>
    </xf>
    <xf numFmtId="0" fontId="11" fillId="4" borderId="59" xfId="19" applyFont="1" applyFill="1" applyBorder="1" applyAlignment="1">
      <alignment horizontal="center" vertical="center" wrapText="1"/>
    </xf>
    <xf numFmtId="0" fontId="11" fillId="4" borderId="45" xfId="19" applyFont="1" applyFill="1" applyBorder="1" applyAlignment="1">
      <alignment horizontal="center" vertical="center" wrapText="1"/>
    </xf>
    <xf numFmtId="0" fontId="11" fillId="4" borderId="11" xfId="19" applyFont="1" applyFill="1" applyBorder="1" applyAlignment="1">
      <alignment horizontal="center" vertical="center" wrapText="1"/>
    </xf>
    <xf numFmtId="0" fontId="11" fillId="4" borderId="21" xfId="19" applyFont="1" applyFill="1" applyBorder="1" applyAlignment="1">
      <alignment horizontal="center" vertical="center" wrapText="1"/>
    </xf>
    <xf numFmtId="0" fontId="11" fillId="4" borderId="27" xfId="19" applyFont="1" applyFill="1" applyBorder="1" applyAlignment="1">
      <alignment horizontal="center" vertical="center" wrapText="1"/>
    </xf>
    <xf numFmtId="0" fontId="11" fillId="0" borderId="37" xfId="19" applyFont="1" applyBorder="1" applyAlignment="1">
      <alignment horizontal="left"/>
    </xf>
    <xf numFmtId="0" fontId="11" fillId="0" borderId="35" xfId="19" applyFont="1" applyBorder="1" applyAlignment="1">
      <alignment horizontal="left"/>
    </xf>
    <xf numFmtId="0" fontId="9" fillId="0" borderId="20" xfId="19" applyFont="1" applyBorder="1" applyAlignment="1">
      <alignment horizontal="justify" vertical="center" wrapText="1"/>
    </xf>
    <xf numFmtId="0" fontId="2" fillId="0" borderId="0" xfId="14" applyAlignment="1">
      <alignment horizontal="left" vertical="center" wrapText="1"/>
    </xf>
    <xf numFmtId="0" fontId="11" fillId="0" borderId="0" xfId="14" applyFont="1" applyAlignment="1">
      <alignment horizontal="center" vertical="center"/>
    </xf>
    <xf numFmtId="0" fontId="10" fillId="0" borderId="15" xfId="14" applyFont="1" applyBorder="1" applyAlignment="1">
      <alignment horizontal="center" vertical="center"/>
    </xf>
    <xf numFmtId="0" fontId="10" fillId="0" borderId="16" xfId="14" applyFont="1" applyBorder="1" applyAlignment="1">
      <alignment horizontal="center" vertical="center"/>
    </xf>
    <xf numFmtId="0" fontId="12" fillId="3" borderId="19" xfId="14" applyFont="1" applyFill="1" applyBorder="1" applyAlignment="1">
      <alignment horizontal="center" vertical="center"/>
    </xf>
    <xf numFmtId="0" fontId="12" fillId="3" borderId="23" xfId="14" applyFont="1" applyFill="1" applyBorder="1" applyAlignment="1">
      <alignment horizontal="center" vertical="center"/>
    </xf>
    <xf numFmtId="0" fontId="12" fillId="4" borderId="20" xfId="14" applyFont="1" applyFill="1" applyBorder="1" applyAlignment="1">
      <alignment horizontal="center" vertical="center"/>
    </xf>
    <xf numFmtId="0" fontId="12" fillId="4" borderId="24" xfId="14" applyFont="1" applyFill="1" applyBorder="1" applyAlignment="1">
      <alignment horizontal="center" vertical="center"/>
    </xf>
    <xf numFmtId="0" fontId="10" fillId="4" borderId="21" xfId="14" applyFont="1" applyFill="1" applyBorder="1" applyAlignment="1">
      <alignment horizontal="center" vertical="center" wrapText="1"/>
    </xf>
    <xf numFmtId="0" fontId="10" fillId="4" borderId="25" xfId="14" applyFont="1" applyFill="1" applyBorder="1" applyAlignment="1">
      <alignment horizontal="center" vertical="center" wrapText="1"/>
    </xf>
    <xf numFmtId="0" fontId="10" fillId="0" borderId="2" xfId="14" applyFont="1" applyBorder="1" applyAlignment="1">
      <alignment horizontal="left" vertical="center"/>
    </xf>
    <xf numFmtId="0" fontId="11" fillId="0" borderId="0" xfId="14" applyFont="1" applyAlignment="1">
      <alignment horizontal="center"/>
    </xf>
    <xf numFmtId="0" fontId="10" fillId="2" borderId="3" xfId="14" applyFont="1" applyFill="1" applyBorder="1" applyAlignment="1">
      <alignment horizontal="center" vertical="center" wrapText="1"/>
    </xf>
    <xf numFmtId="0" fontId="10" fillId="2" borderId="5" xfId="14" applyFont="1" applyFill="1" applyBorder="1" applyAlignment="1">
      <alignment horizontal="center" vertical="center" wrapText="1"/>
    </xf>
    <xf numFmtId="0" fontId="11" fillId="3" borderId="8" xfId="14" applyFont="1" applyFill="1" applyBorder="1" applyAlignment="1">
      <alignment horizontal="center" vertical="center" wrapText="1"/>
    </xf>
    <xf numFmtId="0" fontId="11" fillId="3" borderId="9" xfId="14" applyFont="1" applyFill="1" applyBorder="1" applyAlignment="1">
      <alignment horizontal="center" vertical="center" wrapText="1"/>
    </xf>
    <xf numFmtId="0" fontId="11" fillId="3" borderId="10" xfId="14" applyFont="1" applyFill="1" applyBorder="1" applyAlignment="1">
      <alignment horizontal="center" vertical="center" wrapText="1"/>
    </xf>
    <xf numFmtId="0" fontId="10" fillId="3" borderId="6" xfId="14" quotePrefix="1" applyFont="1" applyFill="1" applyBorder="1" applyAlignment="1">
      <alignment horizontal="center" wrapText="1"/>
    </xf>
    <xf numFmtId="0" fontId="10" fillId="3" borderId="2" xfId="14" applyFont="1" applyFill="1" applyBorder="1" applyAlignment="1">
      <alignment horizontal="center" wrapText="1"/>
    </xf>
    <xf numFmtId="0" fontId="10" fillId="3" borderId="7" xfId="14" applyFont="1" applyFill="1" applyBorder="1" applyAlignment="1">
      <alignment horizontal="center" wrapText="1"/>
    </xf>
    <xf numFmtId="0" fontId="2" fillId="0" borderId="6" xfId="14" applyBorder="1" applyAlignment="1">
      <alignment horizontal="left" wrapText="1"/>
    </xf>
    <xf numFmtId="0" fontId="2" fillId="0" borderId="2" xfId="14" applyBorder="1" applyAlignment="1">
      <alignment horizontal="left" wrapText="1"/>
    </xf>
    <xf numFmtId="0" fontId="2" fillId="0" borderId="7" xfId="14" applyBorder="1" applyAlignment="1">
      <alignment horizontal="left" wrapText="1"/>
    </xf>
    <xf numFmtId="0" fontId="10" fillId="0" borderId="4" xfId="14" applyFont="1" applyBorder="1" applyAlignment="1">
      <alignment horizontal="center"/>
    </xf>
    <xf numFmtId="0" fontId="11" fillId="2" borderId="6" xfId="14" applyFont="1" applyFill="1" applyBorder="1" applyAlignment="1">
      <alignment horizontal="center" wrapText="1"/>
    </xf>
    <xf numFmtId="0" fontId="11" fillId="2" borderId="2" xfId="14" applyFont="1" applyFill="1" applyBorder="1" applyAlignment="1">
      <alignment horizontal="center" wrapText="1"/>
    </xf>
    <xf numFmtId="0" fontId="11" fillId="2" borderId="7" xfId="14" applyFont="1" applyFill="1" applyBorder="1" applyAlignment="1">
      <alignment horizontal="center" wrapText="1"/>
    </xf>
    <xf numFmtId="0" fontId="10" fillId="2" borderId="4" xfId="14" applyFont="1" applyFill="1" applyBorder="1" applyAlignment="1">
      <alignment horizontal="center" vertical="center"/>
    </xf>
    <xf numFmtId="0" fontId="10" fillId="2" borderId="8" xfId="14" applyFont="1" applyFill="1" applyBorder="1" applyAlignment="1">
      <alignment horizontal="center" vertical="center" wrapText="1"/>
    </xf>
    <xf numFmtId="0" fontId="10" fillId="2" borderId="9" xfId="14" applyFont="1" applyFill="1" applyBorder="1" applyAlignment="1">
      <alignment horizontal="center" vertical="center" wrapText="1"/>
    </xf>
    <xf numFmtId="0" fontId="10" fillId="2" borderId="10" xfId="14" applyFont="1" applyFill="1" applyBorder="1" applyAlignment="1">
      <alignment horizontal="center" vertical="center" wrapText="1"/>
    </xf>
    <xf numFmtId="0" fontId="11" fillId="0" borderId="0" xfId="14" applyFont="1" applyAlignment="1">
      <alignment horizontal="center" wrapText="1"/>
    </xf>
    <xf numFmtId="3" fontId="11" fillId="3" borderId="3" xfId="14" applyNumberFormat="1" applyFont="1" applyFill="1" applyBorder="1" applyAlignment="1">
      <alignment horizontal="right" vertical="center"/>
    </xf>
    <xf numFmtId="3" fontId="11" fillId="3" borderId="5" xfId="14" applyNumberFormat="1" applyFont="1" applyFill="1" applyBorder="1" applyAlignment="1">
      <alignment horizontal="right" vertical="center"/>
    </xf>
    <xf numFmtId="3" fontId="11" fillId="3" borderId="11" xfId="14" applyNumberFormat="1" applyFont="1" applyFill="1" applyBorder="1" applyAlignment="1">
      <alignment horizontal="right" vertical="center"/>
    </xf>
    <xf numFmtId="3" fontId="11" fillId="3" borderId="6" xfId="14" applyNumberFormat="1" applyFont="1" applyFill="1" applyBorder="1" applyAlignment="1">
      <alignment horizontal="center"/>
    </xf>
    <xf numFmtId="3" fontId="11" fillId="3" borderId="2" xfId="14" applyNumberFormat="1" applyFont="1" applyFill="1" applyBorder="1" applyAlignment="1">
      <alignment horizontal="center"/>
    </xf>
    <xf numFmtId="3" fontId="11" fillId="3" borderId="7" xfId="14" applyNumberFormat="1" applyFont="1" applyFill="1" applyBorder="1" applyAlignment="1">
      <alignment horizontal="center"/>
    </xf>
    <xf numFmtId="3" fontId="11" fillId="3" borderId="4" xfId="14" applyNumberFormat="1" applyFont="1" applyFill="1" applyBorder="1" applyAlignment="1">
      <alignment horizontal="center"/>
    </xf>
    <xf numFmtId="0" fontId="11" fillId="0" borderId="0" xfId="2" applyFont="1" applyAlignment="1">
      <alignment horizontal="center"/>
    </xf>
    <xf numFmtId="0" fontId="2" fillId="0" borderId="0" xfId="2" applyAlignment="1">
      <alignment horizontal="center"/>
    </xf>
    <xf numFmtId="0" fontId="12" fillId="2" borderId="35" xfId="23" applyFont="1" applyFill="1" applyBorder="1" applyAlignment="1">
      <alignment horizontal="center" vertical="center"/>
    </xf>
    <xf numFmtId="0" fontId="12" fillId="2" borderId="17" xfId="23" applyFont="1" applyFill="1" applyBorder="1" applyAlignment="1">
      <alignment horizontal="center" vertical="center"/>
    </xf>
    <xf numFmtId="0" fontId="12" fillId="5" borderId="13" xfId="23" applyFont="1" applyFill="1" applyBorder="1" applyAlignment="1">
      <alignment horizontal="center" vertical="center"/>
    </xf>
    <xf numFmtId="0" fontId="12" fillId="5" borderId="11" xfId="23" applyFont="1" applyFill="1" applyBorder="1" applyAlignment="1">
      <alignment horizontal="center" vertical="center"/>
    </xf>
    <xf numFmtId="0" fontId="12" fillId="5" borderId="27" xfId="23" applyFont="1" applyFill="1" applyBorder="1" applyAlignment="1">
      <alignment horizontal="center" vertical="center"/>
    </xf>
    <xf numFmtId="0" fontId="12" fillId="5" borderId="35" xfId="23" applyFont="1" applyFill="1" applyBorder="1" applyAlignment="1">
      <alignment horizontal="center" vertical="center"/>
    </xf>
    <xf numFmtId="0" fontId="12" fillId="5" borderId="17" xfId="23" applyFont="1" applyFill="1" applyBorder="1" applyAlignment="1">
      <alignment horizontal="center" vertical="center"/>
    </xf>
    <xf numFmtId="0" fontId="34" fillId="0" borderId="0" xfId="0" applyFont="1" applyAlignment="1">
      <alignment horizontal="center"/>
    </xf>
    <xf numFmtId="168" fontId="10" fillId="5" borderId="6" xfId="22" applyNumberFormat="1" applyFont="1" applyFill="1" applyBorder="1" applyAlignment="1">
      <alignment horizontal="left" vertical="center" wrapText="1"/>
    </xf>
    <xf numFmtId="168" fontId="10" fillId="5" borderId="2" xfId="22" applyNumberFormat="1" applyFont="1" applyFill="1" applyBorder="1" applyAlignment="1">
      <alignment horizontal="left" vertical="center" wrapText="1"/>
    </xf>
    <xf numFmtId="168" fontId="10" fillId="5" borderId="7" xfId="22" applyNumberFormat="1" applyFont="1" applyFill="1" applyBorder="1" applyAlignment="1">
      <alignment horizontal="left" vertical="center" wrapText="1"/>
    </xf>
    <xf numFmtId="0" fontId="26" fillId="0" borderId="0" xfId="22" applyFont="1" applyAlignment="1">
      <alignment horizontal="center"/>
    </xf>
    <xf numFmtId="0" fontId="2" fillId="0" borderId="0" xfId="22" applyFont="1" applyAlignment="1">
      <alignment horizontal="right"/>
    </xf>
    <xf numFmtId="0" fontId="11" fillId="0" borderId="6" xfId="22" applyFont="1" applyBorder="1" applyAlignment="1">
      <alignment horizontal="center" vertical="center"/>
    </xf>
    <xf numFmtId="0" fontId="11" fillId="0" borderId="2" xfId="22" applyFont="1" applyBorder="1" applyAlignment="1">
      <alignment horizontal="center" vertical="center"/>
    </xf>
    <xf numFmtId="0" fontId="11" fillId="0" borderId="7" xfId="22" applyFont="1" applyBorder="1" applyAlignment="1">
      <alignment horizontal="center" vertical="center"/>
    </xf>
    <xf numFmtId="0" fontId="9" fillId="0" borderId="20" xfId="17" applyFont="1" applyBorder="1" applyAlignment="1">
      <alignment horizontal="justify" vertical="center" wrapText="1"/>
    </xf>
    <xf numFmtId="0" fontId="11" fillId="0" borderId="0" xfId="17" applyFont="1" applyAlignment="1">
      <alignment horizontal="center" vertical="center"/>
    </xf>
    <xf numFmtId="0" fontId="12" fillId="0" borderId="15" xfId="0" applyFont="1" applyBorder="1" applyAlignment="1">
      <alignment horizontal="center" vertical="center"/>
    </xf>
    <xf numFmtId="0" fontId="23" fillId="8" borderId="52" xfId="0" applyFont="1" applyFill="1" applyBorder="1" applyAlignment="1">
      <alignment horizontal="left" vertical="center"/>
    </xf>
    <xf numFmtId="0" fontId="21" fillId="0" borderId="52" xfId="0" applyFont="1" applyBorder="1" applyAlignment="1">
      <alignment horizontal="left" vertical="center"/>
    </xf>
    <xf numFmtId="0" fontId="21" fillId="0" borderId="52" xfId="0" applyFont="1" applyBorder="1" applyAlignment="1">
      <alignment horizontal="center"/>
    </xf>
    <xf numFmtId="0" fontId="21" fillId="0" borderId="15" xfId="0" applyFont="1" applyBorder="1" applyAlignment="1">
      <alignment horizontal="left" indent="3"/>
    </xf>
    <xf numFmtId="0" fontId="21" fillId="0" borderId="16" xfId="0" applyFont="1" applyBorder="1" applyAlignment="1">
      <alignment horizontal="left" indent="3"/>
    </xf>
    <xf numFmtId="0" fontId="21" fillId="0" borderId="51" xfId="0" applyFont="1" applyBorder="1" applyAlignment="1">
      <alignment horizontal="left" indent="3"/>
    </xf>
    <xf numFmtId="0" fontId="21" fillId="0" borderId="52" xfId="0" applyFont="1" applyBorder="1" applyAlignment="1">
      <alignment horizontal="left" indent="3"/>
    </xf>
    <xf numFmtId="0" fontId="34" fillId="8" borderId="52" xfId="0" applyFont="1" applyFill="1" applyBorder="1" applyAlignment="1">
      <alignment horizontal="left" vertical="center"/>
    </xf>
    <xf numFmtId="0" fontId="29" fillId="0" borderId="0" xfId="0" applyFont="1" applyAlignment="1">
      <alignment horizontal="center"/>
    </xf>
    <xf numFmtId="0" fontId="12" fillId="0" borderId="16" xfId="0" applyFont="1" applyBorder="1" applyAlignment="1">
      <alignment horizontal="center" vertical="center"/>
    </xf>
    <xf numFmtId="0" fontId="12" fillId="0" borderId="51" xfId="0" applyFont="1" applyBorder="1" applyAlignment="1">
      <alignment horizontal="center" vertical="center"/>
    </xf>
    <xf numFmtId="0" fontId="21" fillId="0" borderId="15" xfId="0" applyFont="1" applyBorder="1" applyAlignment="1">
      <alignment horizontal="center"/>
    </xf>
    <xf numFmtId="0" fontId="21" fillId="0" borderId="16" xfId="0" applyFont="1" applyBorder="1" applyAlignment="1">
      <alignment horizontal="center"/>
    </xf>
    <xf numFmtId="0" fontId="21" fillId="0" borderId="51" xfId="0" applyFont="1" applyBorder="1" applyAlignment="1">
      <alignment horizontal="center"/>
    </xf>
    <xf numFmtId="0" fontId="36" fillId="0" borderId="60" xfId="12" applyFont="1" applyBorder="1" applyAlignment="1">
      <alignment horizontal="center" vertical="center"/>
    </xf>
    <xf numFmtId="0" fontId="36" fillId="0" borderId="70" xfId="12" applyFont="1" applyBorder="1" applyAlignment="1">
      <alignment horizontal="center" vertical="center"/>
    </xf>
    <xf numFmtId="3" fontId="38" fillId="0" borderId="0" xfId="12" applyNumberFormat="1" applyFont="1" applyAlignment="1">
      <alignment horizontal="center" vertical="center"/>
    </xf>
    <xf numFmtId="3" fontId="40" fillId="0" borderId="60" xfId="12" applyNumberFormat="1" applyFont="1" applyBorder="1" applyAlignment="1">
      <alignment horizontal="center" vertical="center"/>
    </xf>
    <xf numFmtId="3" fontId="40" fillId="0" borderId="45" xfId="12" applyNumberFormat="1" applyFont="1" applyBorder="1" applyAlignment="1">
      <alignment horizontal="center" vertical="center"/>
    </xf>
    <xf numFmtId="0" fontId="36" fillId="0" borderId="41" xfId="12" applyFont="1" applyBorder="1" applyAlignment="1">
      <alignment horizontal="center" vertical="center"/>
    </xf>
    <xf numFmtId="0" fontId="36" fillId="0" borderId="47" xfId="12" applyFont="1" applyBorder="1" applyAlignment="1">
      <alignment horizontal="center" vertical="center"/>
    </xf>
    <xf numFmtId="3" fontId="36" fillId="0" borderId="45" xfId="3" applyNumberFormat="1" applyFont="1" applyBorder="1" applyAlignment="1">
      <alignment horizontal="right" vertical="center"/>
    </xf>
    <xf numFmtId="3" fontId="36" fillId="0" borderId="41" xfId="3" applyNumberFormat="1" applyFont="1" applyBorder="1" applyAlignment="1">
      <alignment horizontal="right" vertical="center"/>
    </xf>
    <xf numFmtId="3" fontId="45" fillId="0" borderId="0" xfId="12" applyNumberFormat="1" applyFont="1" applyAlignment="1">
      <alignment horizontal="left" wrapText="1"/>
    </xf>
  </cellXfs>
  <cellStyles count="25">
    <cellStyle name="Ezres" xfId="1" builtinId="3"/>
    <cellStyle name="Ezres 2" xfId="3" xr:uid="{00000000-0005-0000-0000-000001000000}"/>
    <cellStyle name="Ezres 2 2" xfId="24" xr:uid="{00000000-0005-0000-0000-000002000000}"/>
    <cellStyle name="Ezres 3" xfId="4" xr:uid="{00000000-0005-0000-0000-000003000000}"/>
    <cellStyle name="Ezres 4" xfId="5" xr:uid="{00000000-0005-0000-0000-000004000000}"/>
    <cellStyle name="Ezres 5" xfId="6" xr:uid="{00000000-0005-0000-0000-000005000000}"/>
    <cellStyle name="Ezres 6" xfId="7" xr:uid="{00000000-0005-0000-0000-000006000000}"/>
    <cellStyle name="Ezres 6 2" xfId="8" xr:uid="{00000000-0005-0000-0000-000007000000}"/>
    <cellStyle name="Ezres 7" xfId="9" xr:uid="{00000000-0005-0000-0000-000008000000}"/>
    <cellStyle name="Ezres 8" xfId="21" xr:uid="{00000000-0005-0000-0000-000009000000}"/>
    <cellStyle name="Hiperhivatkozás" xfId="10" xr:uid="{00000000-0005-0000-0000-00000A000000}"/>
    <cellStyle name="Már látott hiperhivatkozás" xfId="11" xr:uid="{00000000-0005-0000-0000-00000B000000}"/>
    <cellStyle name="Normál" xfId="0" builtinId="0"/>
    <cellStyle name="Normál 2" xfId="12" xr:uid="{00000000-0005-0000-0000-00000D000000}"/>
    <cellStyle name="Normál 2 2" xfId="13" xr:uid="{00000000-0005-0000-0000-00000E000000}"/>
    <cellStyle name="Normál 3" xfId="14" xr:uid="{00000000-0005-0000-0000-00000F000000}"/>
    <cellStyle name="Normál 4" xfId="15" xr:uid="{00000000-0005-0000-0000-000010000000}"/>
    <cellStyle name="Normál 5" xfId="16" xr:uid="{00000000-0005-0000-0000-000011000000}"/>
    <cellStyle name="Normál 6" xfId="17" xr:uid="{00000000-0005-0000-0000-000012000000}"/>
    <cellStyle name="Normál 7" xfId="2" xr:uid="{00000000-0005-0000-0000-000013000000}"/>
    <cellStyle name="Normál_2004. évi koncepció" xfId="23" xr:uid="{00000000-0005-0000-0000-000014000000}"/>
    <cellStyle name="Normál_2008_evi_ktgv_mellekletei" xfId="22" xr:uid="{00000000-0005-0000-0000-000015000000}"/>
    <cellStyle name="Normál_kiadások 2008" xfId="18" xr:uid="{00000000-0005-0000-0000-000016000000}"/>
    <cellStyle name="Normál_KVRENMUNKA" xfId="19" xr:uid="{00000000-0005-0000-0000-000017000000}"/>
    <cellStyle name="Pénznem 2" xfId="20" xr:uid="{00000000-0005-0000-0000-00001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12</xdr:col>
          <xdr:colOff>0</xdr:colOff>
          <xdr:row>31</xdr:row>
          <xdr:rowOff>133350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issi\c\Dokumentumok\1k&#246;lts&#233;gvet&#233;s\ktgvet&#233;s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Public\Documents\K&#246;lts&#233;gvet&#233;s%202014\NN&#214;M\2014_&#233;vi_k&#246;lts&#233;gvet&#233;s_mell&#233;klete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Public\Documents\K&#246;lt&#233;sgvet&#233;s%202015\Hivatal\Mell&#233;kletek_2015_&#233;vi_k&#246;lts&#233;gvet&#233;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szakfössz"/>
      <sheetName val="szemzs"/>
      <sheetName val="szemszámol"/>
      <sheetName val="szemjav"/>
      <sheetName val="átírürlap"/>
      <sheetName val="másürlap"/>
      <sheetName val="452025"/>
      <sheetName val="551414"/>
      <sheetName val="631211"/>
      <sheetName val="751142"/>
      <sheetName val="751153"/>
      <sheetName val="751164"/>
      <sheetName val="751845"/>
      <sheetName val="751867"/>
      <sheetName val="751878"/>
      <sheetName val="751922"/>
      <sheetName val="751966"/>
      <sheetName val="üres"/>
      <sheetName val="851231"/>
      <sheetName val="851219"/>
      <sheetName val="851297"/>
      <sheetName val="852018"/>
      <sheetName val="853224"/>
      <sheetName val="853235"/>
      <sheetName val="853246"/>
      <sheetName val="853257"/>
      <sheetName val="853279"/>
      <sheetName val="853280"/>
      <sheetName val="901116"/>
      <sheetName val="901215"/>
      <sheetName val="930921"/>
      <sheetName val="szocszakf"/>
      <sheetName val="ellenőr"/>
      <sheetName val="szemeredeti"/>
    </sheetNames>
    <sheetDataSet>
      <sheetData sheetId="0">
        <row r="123">
          <cell r="D123">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rító"/>
      <sheetName val="Tartalomjegyzék"/>
      <sheetName val="1. melléklet"/>
      <sheetName val="2. melléklet"/>
      <sheetName val="3. melléklet"/>
      <sheetName val="4. melléklet"/>
      <sheetName val="5. melléklet"/>
      <sheetName val="6. melléklet"/>
      <sheetName val="7. melléklet"/>
      <sheetName val="8. melléklet"/>
      <sheetName val="9. melléklet"/>
      <sheetName val="10.melléklet"/>
      <sheetName val="Tájékoztató"/>
      <sheetName val="1. tájékoztató"/>
      <sheetName val="2. tájékoztató"/>
      <sheetName val="3. tájékoztató"/>
      <sheetName val="4. tájékoztató"/>
      <sheetName val="5. tájékoztató"/>
      <sheetName val="6. tájékoztató"/>
    </sheetNames>
    <sheetDataSet>
      <sheetData sheetId="0"/>
      <sheetData sheetId="1"/>
      <sheetData sheetId="2">
        <row r="42">
          <cell r="L42">
            <v>0</v>
          </cell>
        </row>
        <row r="73">
          <cell r="L73">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rító"/>
      <sheetName val="Tartalomjegyzék"/>
      <sheetName val="1. melléklet"/>
      <sheetName val="2. melléklet"/>
      <sheetName val="3. melléklet"/>
      <sheetName val="4. melléklet"/>
      <sheetName val="5. melléklet"/>
      <sheetName val="6. melléklet"/>
      <sheetName val="7. melléklet"/>
      <sheetName val="8. melléklet"/>
      <sheetName val="9. melléklet"/>
      <sheetName val="10. melléklet"/>
      <sheetName val="11. melléklet"/>
      <sheetName val="12. melléklet"/>
      <sheetName val="13. melléklet"/>
      <sheetName val="14. melléklet"/>
      <sheetName val="15. melléklet"/>
      <sheetName val="Tájékoztató"/>
      <sheetName val="1. tájékoztató"/>
      <sheetName val="2. tájékoztató"/>
      <sheetName val="3. tájékoztató"/>
      <sheetName val="4. tájékoztató"/>
      <sheetName val="5. tájékoztató"/>
      <sheetName val="6. tájékoztató"/>
      <sheetName val="7. tájékoztató"/>
    </sheetNames>
    <sheetDataSet>
      <sheetData sheetId="0" refreshError="1"/>
      <sheetData sheetId="1" refreshError="1"/>
      <sheetData sheetId="2"/>
      <sheetData sheetId="3">
        <row r="43">
          <cell r="DC43">
            <v>0</v>
          </cell>
        </row>
        <row r="48">
          <cell r="DC48">
            <v>0</v>
          </cell>
        </row>
        <row r="49">
          <cell r="DC49">
            <v>0</v>
          </cell>
        </row>
        <row r="75">
          <cell r="DC75">
            <v>0</v>
          </cell>
        </row>
        <row r="78">
          <cell r="DC78">
            <v>0</v>
          </cell>
        </row>
      </sheetData>
      <sheetData sheetId="4">
        <row r="49">
          <cell r="AD49">
            <v>0</v>
          </cell>
        </row>
        <row r="74">
          <cell r="AD74">
            <v>0</v>
          </cell>
        </row>
        <row r="75">
          <cell r="AD75">
            <v>0</v>
          </cell>
        </row>
        <row r="78">
          <cell r="AD78">
            <v>0</v>
          </cell>
        </row>
      </sheetData>
      <sheetData sheetId="5">
        <row r="49">
          <cell r="Q49">
            <v>0</v>
          </cell>
        </row>
        <row r="74">
          <cell r="Q74">
            <v>0</v>
          </cell>
        </row>
        <row r="75">
          <cell r="Q75">
            <v>0</v>
          </cell>
        </row>
        <row r="78">
          <cell r="Q78">
            <v>0</v>
          </cell>
        </row>
      </sheetData>
      <sheetData sheetId="6">
        <row r="49">
          <cell r="R49">
            <v>0</v>
          </cell>
        </row>
        <row r="74">
          <cell r="R74">
            <v>0</v>
          </cell>
        </row>
        <row r="75">
          <cell r="R75">
            <v>0</v>
          </cell>
        </row>
        <row r="78">
          <cell r="R78">
            <v>0</v>
          </cell>
        </row>
      </sheetData>
      <sheetData sheetId="7">
        <row r="49">
          <cell r="Q49">
            <v>0</v>
          </cell>
        </row>
        <row r="74">
          <cell r="Q74">
            <v>0</v>
          </cell>
        </row>
        <row r="75">
          <cell r="Q75">
            <v>0</v>
          </cell>
        </row>
        <row r="78">
          <cell r="Q78">
            <v>0</v>
          </cell>
        </row>
      </sheetData>
      <sheetData sheetId="8">
        <row r="49">
          <cell r="Q49">
            <v>0</v>
          </cell>
        </row>
        <row r="74">
          <cell r="Q74">
            <v>0</v>
          </cell>
        </row>
        <row r="75">
          <cell r="Q75">
            <v>0</v>
          </cell>
        </row>
        <row r="78">
          <cell r="Q78">
            <v>0</v>
          </cell>
        </row>
      </sheetData>
      <sheetData sheetId="9">
        <row r="49">
          <cell r="M49">
            <v>0</v>
          </cell>
        </row>
        <row r="74">
          <cell r="M74">
            <v>0</v>
          </cell>
        </row>
        <row r="75">
          <cell r="M75">
            <v>0</v>
          </cell>
        </row>
        <row r="78">
          <cell r="M78">
            <v>0</v>
          </cell>
        </row>
      </sheetData>
      <sheetData sheetId="10">
        <row r="49">
          <cell r="P49">
            <v>0</v>
          </cell>
        </row>
        <row r="74">
          <cell r="P74">
            <v>0</v>
          </cell>
        </row>
        <row r="75">
          <cell r="P75">
            <v>0</v>
          </cell>
        </row>
        <row r="78">
          <cell r="P78">
            <v>0</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E43"/>
  <sheetViews>
    <sheetView showGridLines="0" view="pageBreakPreview" zoomScaleNormal="100" zoomScaleSheetLayoutView="100" workbookViewId="0">
      <selection activeCell="N26" sqref="N26"/>
    </sheetView>
  </sheetViews>
  <sheetFormatPr defaultColWidth="9.140625" defaultRowHeight="12.75" x14ac:dyDescent="0.2"/>
  <cols>
    <col min="1" max="16384" width="9.140625" style="1"/>
  </cols>
  <sheetData>
    <row r="43" spans="5:5" x14ac:dyDescent="0.2">
      <c r="E43" s="1" t="s">
        <v>399</v>
      </c>
    </row>
  </sheetData>
  <printOptions horizontalCentered="1" verticalCentered="1"/>
  <pageMargins left="0.70866141732283472" right="0.70866141732283472" top="0.74803149606299213" bottom="0.74803149606299213" header="0.31496062992125984" footer="0.31496062992125984"/>
  <pageSetup paperSize="9" orientation="landscape" r:id="rId1"/>
  <drawing r:id="rId2"/>
  <legacyDrawing r:id="rId3"/>
  <oleObjects>
    <mc:AlternateContent xmlns:mc="http://schemas.openxmlformats.org/markup-compatibility/2006">
      <mc:Choice Requires="x14">
        <oleObject progId="Word.Document.12" shapeId="1025" r:id="rId4">
          <objectPr defaultSize="0" autoPict="0" r:id="rId5">
            <anchor moveWithCells="1">
              <from>
                <xdr:col>0</xdr:col>
                <xdr:colOff>0</xdr:colOff>
                <xdr:row>0</xdr:row>
                <xdr:rowOff>0</xdr:rowOff>
              </from>
              <to>
                <xdr:col>12</xdr:col>
                <xdr:colOff>0</xdr:colOff>
                <xdr:row>31</xdr:row>
                <xdr:rowOff>133350</xdr:rowOff>
              </to>
            </anchor>
          </objectPr>
        </oleObject>
      </mc:Choice>
      <mc:Fallback>
        <oleObject progId="Word.Document.12"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4"/>
  <sheetViews>
    <sheetView view="pageBreakPreview" topLeftCell="C6" zoomScaleNormal="100" zoomScaleSheetLayoutView="100" workbookViewId="0">
      <selection activeCell="C2" sqref="C2"/>
    </sheetView>
  </sheetViews>
  <sheetFormatPr defaultColWidth="9.140625" defaultRowHeight="14.25" x14ac:dyDescent="0.2"/>
  <cols>
    <col min="1" max="1" width="9.140625" style="76"/>
    <col min="2" max="2" width="60.42578125" style="76" customWidth="1"/>
    <col min="3" max="3" width="17.28515625" style="76" customWidth="1"/>
    <col min="4" max="4" width="60.7109375" style="76" customWidth="1"/>
    <col min="5" max="5" width="19.42578125" style="76" customWidth="1"/>
    <col min="6" max="16384" width="9.140625" style="76"/>
  </cols>
  <sheetData>
    <row r="1" spans="1:6" x14ac:dyDescent="0.2">
      <c r="E1" s="75" t="s">
        <v>88</v>
      </c>
    </row>
    <row r="3" spans="1:6" ht="15.75" x14ac:dyDescent="0.25">
      <c r="A3" s="539" t="s">
        <v>439</v>
      </c>
      <c r="B3" s="539"/>
      <c r="C3" s="539"/>
      <c r="D3" s="539"/>
      <c r="E3" s="539"/>
      <c r="F3" s="275"/>
    </row>
    <row r="4" spans="1:6" ht="18.75" thickBot="1" x14ac:dyDescent="0.3">
      <c r="B4" s="190"/>
      <c r="C4" s="190"/>
      <c r="D4" s="190"/>
      <c r="E4" s="131" t="s">
        <v>7</v>
      </c>
    </row>
    <row r="5" spans="1:6" ht="15" thickBot="1" x14ac:dyDescent="0.25">
      <c r="A5" s="135"/>
      <c r="B5" s="138" t="s">
        <v>8</v>
      </c>
      <c r="C5" s="138" t="s">
        <v>9</v>
      </c>
      <c r="D5" s="138" t="s">
        <v>10</v>
      </c>
      <c r="E5" s="204" t="s">
        <v>11</v>
      </c>
    </row>
    <row r="6" spans="1:6" ht="30" customHeight="1" thickBot="1" x14ac:dyDescent="0.25">
      <c r="A6" s="201" t="s">
        <v>19</v>
      </c>
      <c r="B6" s="532" t="s">
        <v>144</v>
      </c>
      <c r="C6" s="532"/>
      <c r="D6" s="532" t="s">
        <v>145</v>
      </c>
      <c r="E6" s="533"/>
    </row>
    <row r="7" spans="1:6" ht="35.25" customHeight="1" x14ac:dyDescent="0.2">
      <c r="A7" s="201" t="s">
        <v>20</v>
      </c>
      <c r="B7" s="534" t="s">
        <v>146</v>
      </c>
      <c r="C7" s="535"/>
      <c r="D7" s="535"/>
      <c r="E7" s="536"/>
    </row>
    <row r="8" spans="1:6" ht="15" x14ac:dyDescent="0.2">
      <c r="A8" s="201" t="s">
        <v>21</v>
      </c>
      <c r="B8" s="198" t="s">
        <v>357</v>
      </c>
      <c r="C8" s="194">
        <f>'1. melléklet'!K8</f>
        <v>2510</v>
      </c>
      <c r="D8" s="145" t="s">
        <v>126</v>
      </c>
      <c r="E8" s="202">
        <f>'1. melléklet'!K53</f>
        <v>370</v>
      </c>
    </row>
    <row r="9" spans="1:6" ht="15" x14ac:dyDescent="0.2">
      <c r="A9" s="201" t="s">
        <v>22</v>
      </c>
      <c r="B9" s="198" t="s">
        <v>113</v>
      </c>
      <c r="C9" s="194">
        <f>'1. melléklet'!K11</f>
        <v>0</v>
      </c>
      <c r="D9" s="145" t="s">
        <v>245</v>
      </c>
      <c r="E9" s="202">
        <f>'1. melléklet'!K54</f>
        <v>200</v>
      </c>
    </row>
    <row r="10" spans="1:6" ht="15" x14ac:dyDescent="0.2">
      <c r="A10" s="201" t="s">
        <v>23</v>
      </c>
      <c r="B10" s="198" t="s">
        <v>111</v>
      </c>
      <c r="C10" s="194">
        <f>'1. melléklet'!K18</f>
        <v>70</v>
      </c>
      <c r="D10" s="145" t="s">
        <v>246</v>
      </c>
      <c r="E10" s="202">
        <f>'1. melléklet'!K55</f>
        <v>2095</v>
      </c>
    </row>
    <row r="11" spans="1:6" ht="15" x14ac:dyDescent="0.2">
      <c r="A11" s="201" t="s">
        <v>24</v>
      </c>
      <c r="B11" s="198" t="s">
        <v>235</v>
      </c>
      <c r="C11" s="194">
        <f>'1. melléklet'!K28</f>
        <v>0</v>
      </c>
      <c r="D11" s="145" t="s">
        <v>263</v>
      </c>
      <c r="E11" s="202">
        <f>'1. melléklet'!K56</f>
        <v>150</v>
      </c>
    </row>
    <row r="12" spans="1:6" ht="15" x14ac:dyDescent="0.2">
      <c r="A12" s="201" t="s">
        <v>25</v>
      </c>
      <c r="B12" s="205" t="s">
        <v>259</v>
      </c>
      <c r="C12" s="194">
        <f>'1. melléklet'!K45</f>
        <v>1185</v>
      </c>
      <c r="D12" s="206" t="s">
        <v>247</v>
      </c>
      <c r="E12" s="202">
        <f>'1. melléklet'!K57</f>
        <v>950</v>
      </c>
    </row>
    <row r="13" spans="1:6" ht="15.75" thickBot="1" x14ac:dyDescent="0.25">
      <c r="A13" s="201" t="s">
        <v>26</v>
      </c>
      <c r="B13" s="205" t="s">
        <v>261</v>
      </c>
      <c r="C13" s="362"/>
      <c r="D13" s="145" t="s">
        <v>257</v>
      </c>
      <c r="E13" s="363">
        <f>'[2]1. melléklet'!L73</f>
        <v>0</v>
      </c>
    </row>
    <row r="14" spans="1:6" ht="32.25" customHeight="1" thickBot="1" x14ac:dyDescent="0.25">
      <c r="A14" s="201" t="s">
        <v>27</v>
      </c>
      <c r="B14" s="207" t="s">
        <v>147</v>
      </c>
      <c r="C14" s="208">
        <f>SUM(C8:C13)</f>
        <v>3765</v>
      </c>
      <c r="D14" s="207" t="s">
        <v>148</v>
      </c>
      <c r="E14" s="209">
        <f>SUM(E8:E13)</f>
        <v>3765</v>
      </c>
    </row>
    <row r="15" spans="1:6" ht="32.25" customHeight="1" thickBot="1" x14ac:dyDescent="0.25">
      <c r="A15" s="201" t="s">
        <v>28</v>
      </c>
      <c r="B15" s="195"/>
      <c r="C15" s="196"/>
      <c r="D15" s="197"/>
      <c r="E15" s="210"/>
    </row>
    <row r="16" spans="1:6" ht="36.75" customHeight="1" thickBot="1" x14ac:dyDescent="0.25">
      <c r="A16" s="201" t="s">
        <v>29</v>
      </c>
      <c r="B16" s="537" t="s">
        <v>149</v>
      </c>
      <c r="C16" s="537"/>
      <c r="D16" s="537"/>
      <c r="E16" s="538"/>
    </row>
    <row r="17" spans="1:5" ht="15" x14ac:dyDescent="0.2">
      <c r="A17" s="201" t="s">
        <v>30</v>
      </c>
      <c r="B17" s="211" t="s">
        <v>236</v>
      </c>
      <c r="C17" s="212">
        <f>'1. melléklet'!K32</f>
        <v>0</v>
      </c>
      <c r="D17" s="213" t="s">
        <v>248</v>
      </c>
      <c r="E17" s="214">
        <f>'1. melléklet'!K64</f>
        <v>0</v>
      </c>
    </row>
    <row r="18" spans="1:5" ht="15" x14ac:dyDescent="0.2">
      <c r="A18" s="201" t="s">
        <v>31</v>
      </c>
      <c r="B18" s="198" t="s">
        <v>151</v>
      </c>
      <c r="C18" s="194">
        <f>'1. melléklet'!K35</f>
        <v>0</v>
      </c>
      <c r="D18" s="146" t="s">
        <v>249</v>
      </c>
      <c r="E18" s="214">
        <f>'1. melléklet'!K65</f>
        <v>0</v>
      </c>
    </row>
    <row r="19" spans="1:5" ht="15" x14ac:dyDescent="0.2">
      <c r="A19" s="201" t="s">
        <v>32</v>
      </c>
      <c r="B19" s="198" t="s">
        <v>237</v>
      </c>
      <c r="C19" s="194">
        <f>'1. melléklet'!K38</f>
        <v>0</v>
      </c>
      <c r="D19" s="146" t="s">
        <v>250</v>
      </c>
      <c r="E19" s="214">
        <f>'1. melléklet'!K66</f>
        <v>0</v>
      </c>
    </row>
    <row r="20" spans="1:5" ht="15.75" thickBot="1" x14ac:dyDescent="0.25">
      <c r="A20" s="201" t="s">
        <v>33</v>
      </c>
      <c r="B20" s="198" t="s">
        <v>260</v>
      </c>
      <c r="C20" s="194">
        <f>'1. melléklet'!K46</f>
        <v>0</v>
      </c>
      <c r="D20" s="145"/>
      <c r="E20" s="202"/>
    </row>
    <row r="21" spans="1:5" ht="33.75" customHeight="1" thickBot="1" x14ac:dyDescent="0.25">
      <c r="A21" s="201" t="s">
        <v>34</v>
      </c>
      <c r="B21" s="207" t="s">
        <v>151</v>
      </c>
      <c r="C21" s="208">
        <f>SUM(C17:C20)</f>
        <v>0</v>
      </c>
      <c r="D21" s="207" t="s">
        <v>152</v>
      </c>
      <c r="E21" s="209">
        <f>SUM(E17:E20)</f>
        <v>0</v>
      </c>
    </row>
    <row r="22" spans="1:5" ht="35.25" customHeight="1" thickBot="1" x14ac:dyDescent="0.25">
      <c r="A22" s="203" t="s">
        <v>35</v>
      </c>
      <c r="B22" s="215" t="s">
        <v>153</v>
      </c>
      <c r="C22" s="216">
        <f>C14+C21</f>
        <v>3765</v>
      </c>
      <c r="D22" s="215" t="s">
        <v>154</v>
      </c>
      <c r="E22" s="217">
        <f>E14+E21</f>
        <v>3765</v>
      </c>
    </row>
    <row r="24" spans="1:5" x14ac:dyDescent="0.2">
      <c r="E24" s="147"/>
    </row>
  </sheetData>
  <mergeCells count="5">
    <mergeCell ref="B6:C6"/>
    <mergeCell ref="D6:E6"/>
    <mergeCell ref="B7:E7"/>
    <mergeCell ref="B16:E16"/>
    <mergeCell ref="A3:E3"/>
  </mergeCells>
  <printOptions horizontalCentered="1"/>
  <pageMargins left="0.39370078740157483" right="0.39370078740157483" top="0.74803149606299213" bottom="0.74803149606299213" header="0.31496062992125984" footer="0.31496062992125984"/>
  <pageSetup paperSize="9" scale="83" orientation="landscape" r:id="rId1"/>
  <headerFooter>
    <oddFooter>&amp;L&amp;D&amp;C&amp;P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38"/>
  <sheetViews>
    <sheetView view="pageBreakPreview" topLeftCell="A25" zoomScale="88" zoomScaleNormal="100" zoomScaleSheetLayoutView="88" workbookViewId="0">
      <selection activeCell="C37" sqref="C37"/>
    </sheetView>
  </sheetViews>
  <sheetFormatPr defaultColWidth="9.140625" defaultRowHeight="15" x14ac:dyDescent="0.2"/>
  <cols>
    <col min="1" max="1" width="4.42578125" style="114" customWidth="1"/>
    <col min="2" max="2" width="33.7109375" style="148" customWidth="1"/>
    <col min="3" max="3" width="23.140625" style="149" customWidth="1"/>
    <col min="4" max="4" width="8.42578125" style="149" bestFit="1" customWidth="1"/>
    <col min="5" max="7" width="8.42578125" style="150" bestFit="1" customWidth="1"/>
    <col min="8" max="8" width="8.28515625" style="150" bestFit="1" customWidth="1"/>
    <col min="9" max="9" width="8.42578125" style="150" bestFit="1" customWidth="1"/>
    <col min="10" max="10" width="9.140625" style="150" bestFit="1" customWidth="1"/>
    <col min="11" max="12" width="8.42578125" style="150" bestFit="1" customWidth="1"/>
    <col min="13" max="14" width="9.140625" style="150" bestFit="1" customWidth="1"/>
    <col min="15" max="15" width="9.42578125" style="150" customWidth="1"/>
    <col min="16" max="16" width="9.140625" style="114"/>
    <col min="17" max="17" width="10" style="114" bestFit="1" customWidth="1"/>
    <col min="18" max="18" width="9.140625" style="151"/>
    <col min="19" max="16384" width="9.140625" style="114"/>
  </cols>
  <sheetData>
    <row r="1" spans="1:18" x14ac:dyDescent="0.2">
      <c r="O1" s="130" t="s">
        <v>89</v>
      </c>
    </row>
    <row r="2" spans="1:18" x14ac:dyDescent="0.2">
      <c r="B2" s="112"/>
      <c r="C2" s="113"/>
      <c r="N2" s="124"/>
      <c r="O2" s="152"/>
    </row>
    <row r="3" spans="1:18" ht="18" x14ac:dyDescent="0.25">
      <c r="B3" s="543" t="s">
        <v>440</v>
      </c>
      <c r="C3" s="543"/>
      <c r="D3" s="543"/>
      <c r="E3" s="543"/>
      <c r="F3" s="543"/>
      <c r="G3" s="543"/>
      <c r="H3" s="543"/>
      <c r="I3" s="543"/>
      <c r="J3" s="543"/>
      <c r="K3" s="543"/>
      <c r="L3" s="543"/>
      <c r="M3" s="543"/>
      <c r="N3" s="543"/>
      <c r="O3" s="543"/>
    </row>
    <row r="4" spans="1:18" x14ac:dyDescent="0.2">
      <c r="M4" s="114"/>
      <c r="N4" s="114"/>
      <c r="O4" s="114"/>
    </row>
    <row r="5" spans="1:18" x14ac:dyDescent="0.2">
      <c r="M5" s="130"/>
      <c r="N5" s="130"/>
      <c r="O5" s="130"/>
    </row>
    <row r="6" spans="1:18" x14ac:dyDescent="0.2">
      <c r="M6" s="130"/>
      <c r="N6" s="130"/>
      <c r="O6" s="130"/>
    </row>
    <row r="7" spans="1:18" x14ac:dyDescent="0.2">
      <c r="M7" s="544" t="s">
        <v>7</v>
      </c>
      <c r="N7" s="544"/>
      <c r="O7" s="544"/>
    </row>
    <row r="8" spans="1:18" x14ac:dyDescent="0.2">
      <c r="A8" s="158"/>
      <c r="B8" s="218" t="s">
        <v>8</v>
      </c>
      <c r="C8" s="218" t="s">
        <v>9</v>
      </c>
      <c r="D8" s="218" t="s">
        <v>10</v>
      </c>
      <c r="E8" s="218" t="s">
        <v>11</v>
      </c>
      <c r="F8" s="218" t="s">
        <v>12</v>
      </c>
      <c r="G8" s="218" t="s">
        <v>132</v>
      </c>
      <c r="H8" s="218" t="s">
        <v>133</v>
      </c>
      <c r="I8" s="218" t="s">
        <v>134</v>
      </c>
      <c r="J8" s="218" t="s">
        <v>135</v>
      </c>
      <c r="K8" s="218" t="s">
        <v>136</v>
      </c>
      <c r="L8" s="218" t="s">
        <v>137</v>
      </c>
      <c r="M8" s="218" t="s">
        <v>175</v>
      </c>
      <c r="N8" s="218" t="s">
        <v>176</v>
      </c>
      <c r="O8" s="218" t="s">
        <v>177</v>
      </c>
    </row>
    <row r="9" spans="1:18" ht="30" customHeight="1" x14ac:dyDescent="0.2">
      <c r="A9" s="219" t="s">
        <v>19</v>
      </c>
      <c r="B9" s="545" t="s">
        <v>144</v>
      </c>
      <c r="C9" s="546"/>
      <c r="D9" s="546"/>
      <c r="E9" s="546"/>
      <c r="F9" s="546"/>
      <c r="G9" s="546"/>
      <c r="H9" s="546"/>
      <c r="I9" s="546"/>
      <c r="J9" s="546"/>
      <c r="K9" s="546"/>
      <c r="L9" s="546"/>
      <c r="M9" s="546"/>
      <c r="N9" s="546"/>
      <c r="O9" s="547"/>
    </row>
    <row r="10" spans="1:18" ht="63" x14ac:dyDescent="0.2">
      <c r="A10" s="219" t="s">
        <v>20</v>
      </c>
      <c r="B10" s="364" t="s">
        <v>155</v>
      </c>
      <c r="C10" s="325" t="s">
        <v>156</v>
      </c>
      <c r="D10" s="221" t="s">
        <v>157</v>
      </c>
      <c r="E10" s="221" t="s">
        <v>158</v>
      </c>
      <c r="F10" s="221" t="s">
        <v>159</v>
      </c>
      <c r="G10" s="221" t="s">
        <v>160</v>
      </c>
      <c r="H10" s="221" t="s">
        <v>161</v>
      </c>
      <c r="I10" s="221" t="s">
        <v>162</v>
      </c>
      <c r="J10" s="221" t="s">
        <v>163</v>
      </c>
      <c r="K10" s="221" t="s">
        <v>164</v>
      </c>
      <c r="L10" s="221" t="s">
        <v>165</v>
      </c>
      <c r="M10" s="221" t="s">
        <v>166</v>
      </c>
      <c r="N10" s="221" t="s">
        <v>167</v>
      </c>
      <c r="O10" s="221" t="s">
        <v>168</v>
      </c>
      <c r="Q10" s="153"/>
    </row>
    <row r="11" spans="1:18" ht="30" customHeight="1" x14ac:dyDescent="0.2">
      <c r="A11" s="219" t="s">
        <v>21</v>
      </c>
      <c r="B11" s="540" t="s">
        <v>169</v>
      </c>
      <c r="C11" s="541"/>
      <c r="D11" s="541"/>
      <c r="E11" s="541"/>
      <c r="F11" s="541"/>
      <c r="G11" s="541"/>
      <c r="H11" s="541"/>
      <c r="I11" s="541"/>
      <c r="J11" s="541"/>
      <c r="K11" s="541"/>
      <c r="L11" s="541"/>
      <c r="M11" s="541"/>
      <c r="N11" s="541"/>
      <c r="O11" s="542"/>
      <c r="Q11" s="153"/>
    </row>
    <row r="12" spans="1:18" ht="30" customHeight="1" x14ac:dyDescent="0.2">
      <c r="A12" s="219" t="s">
        <v>22</v>
      </c>
      <c r="B12" s="365" t="s">
        <v>234</v>
      </c>
      <c r="C12" s="154">
        <f>'1. melléklet'!K8</f>
        <v>2510</v>
      </c>
      <c r="D12" s="366">
        <v>520</v>
      </c>
      <c r="E12" s="366">
        <v>0</v>
      </c>
      <c r="F12" s="366">
        <v>0</v>
      </c>
      <c r="G12" s="366">
        <v>0</v>
      </c>
      <c r="H12" s="366">
        <v>0</v>
      </c>
      <c r="I12" s="366">
        <v>0</v>
      </c>
      <c r="J12" s="366">
        <v>0</v>
      </c>
      <c r="K12" s="366">
        <v>520</v>
      </c>
      <c r="L12" s="366">
        <v>0</v>
      </c>
      <c r="M12" s="366">
        <v>0</v>
      </c>
      <c r="N12" s="366">
        <v>0</v>
      </c>
      <c r="O12" s="366">
        <v>0</v>
      </c>
      <c r="Q12" s="155"/>
      <c r="R12" s="156"/>
    </row>
    <row r="13" spans="1:18" ht="30" customHeight="1" x14ac:dyDescent="0.2">
      <c r="A13" s="219" t="s">
        <v>23</v>
      </c>
      <c r="B13" s="365" t="s">
        <v>113</v>
      </c>
      <c r="C13" s="154">
        <f>'1. melléklet'!K11</f>
        <v>0</v>
      </c>
      <c r="D13" s="366">
        <f>C13/12</f>
        <v>0</v>
      </c>
      <c r="E13" s="366">
        <f t="shared" ref="E13:O13" si="0">$D$13</f>
        <v>0</v>
      </c>
      <c r="F13" s="366">
        <f t="shared" si="0"/>
        <v>0</v>
      </c>
      <c r="G13" s="366">
        <f t="shared" si="0"/>
        <v>0</v>
      </c>
      <c r="H13" s="366">
        <f t="shared" si="0"/>
        <v>0</v>
      </c>
      <c r="I13" s="366">
        <f t="shared" si="0"/>
        <v>0</v>
      </c>
      <c r="J13" s="366">
        <f t="shared" si="0"/>
        <v>0</v>
      </c>
      <c r="K13" s="366">
        <f t="shared" si="0"/>
        <v>0</v>
      </c>
      <c r="L13" s="366">
        <f t="shared" si="0"/>
        <v>0</v>
      </c>
      <c r="M13" s="366">
        <f t="shared" si="0"/>
        <v>0</v>
      </c>
      <c r="N13" s="366">
        <f t="shared" si="0"/>
        <v>0</v>
      </c>
      <c r="O13" s="366">
        <f t="shared" si="0"/>
        <v>0</v>
      </c>
      <c r="P13" s="157"/>
      <c r="Q13" s="155"/>
      <c r="R13" s="156"/>
    </row>
    <row r="14" spans="1:18" ht="30" customHeight="1" x14ac:dyDescent="0.2">
      <c r="A14" s="219" t="s">
        <v>24</v>
      </c>
      <c r="B14" s="365" t="s">
        <v>111</v>
      </c>
      <c r="C14" s="154">
        <f>'1. melléklet'!K18</f>
        <v>70</v>
      </c>
      <c r="D14" s="366">
        <v>6</v>
      </c>
      <c r="E14" s="366">
        <v>4</v>
      </c>
      <c r="F14" s="366">
        <v>6</v>
      </c>
      <c r="G14" s="366">
        <v>6</v>
      </c>
      <c r="H14" s="366">
        <v>6</v>
      </c>
      <c r="I14" s="366">
        <v>6</v>
      </c>
      <c r="J14" s="366">
        <v>6</v>
      </c>
      <c r="K14" s="366">
        <v>6</v>
      </c>
      <c r="L14" s="366">
        <v>6</v>
      </c>
      <c r="M14" s="366">
        <v>6</v>
      </c>
      <c r="N14" s="366">
        <v>6</v>
      </c>
      <c r="O14" s="366">
        <v>6</v>
      </c>
      <c r="Q14" s="155"/>
      <c r="R14" s="156"/>
    </row>
    <row r="15" spans="1:18" ht="30" customHeight="1" x14ac:dyDescent="0.2">
      <c r="A15" s="219" t="s">
        <v>25</v>
      </c>
      <c r="B15" s="365" t="s">
        <v>235</v>
      </c>
      <c r="C15" s="154">
        <f>'1. melléklet'!K28</f>
        <v>0</v>
      </c>
      <c r="D15" s="366">
        <f>C15/12</f>
        <v>0</v>
      </c>
      <c r="E15" s="366">
        <f t="shared" ref="E15:O15" si="1">$D$15</f>
        <v>0</v>
      </c>
      <c r="F15" s="366">
        <f t="shared" si="1"/>
        <v>0</v>
      </c>
      <c r="G15" s="366">
        <f t="shared" si="1"/>
        <v>0</v>
      </c>
      <c r="H15" s="366">
        <f t="shared" si="1"/>
        <v>0</v>
      </c>
      <c r="I15" s="366">
        <f t="shared" si="1"/>
        <v>0</v>
      </c>
      <c r="J15" s="366">
        <f t="shared" si="1"/>
        <v>0</v>
      </c>
      <c r="K15" s="366">
        <f t="shared" si="1"/>
        <v>0</v>
      </c>
      <c r="L15" s="366">
        <f t="shared" si="1"/>
        <v>0</v>
      </c>
      <c r="M15" s="366">
        <f t="shared" si="1"/>
        <v>0</v>
      </c>
      <c r="N15" s="366">
        <f t="shared" si="1"/>
        <v>0</v>
      </c>
      <c r="O15" s="366">
        <f t="shared" si="1"/>
        <v>0</v>
      </c>
      <c r="Q15" s="155"/>
      <c r="R15" s="156"/>
    </row>
    <row r="16" spans="1:18" ht="30" customHeight="1" x14ac:dyDescent="0.2">
      <c r="A16" s="219" t="s">
        <v>26</v>
      </c>
      <c r="B16" s="365" t="s">
        <v>259</v>
      </c>
      <c r="C16" s="154">
        <f>'1. melléklet'!K45</f>
        <v>1185</v>
      </c>
      <c r="D16" s="366">
        <v>1185</v>
      </c>
      <c r="E16" s="366">
        <v>0</v>
      </c>
      <c r="F16" s="366">
        <v>0</v>
      </c>
      <c r="G16" s="366">
        <v>0</v>
      </c>
      <c r="H16" s="366">
        <v>0</v>
      </c>
      <c r="I16" s="366">
        <v>0</v>
      </c>
      <c r="J16" s="366">
        <v>0</v>
      </c>
      <c r="K16" s="366">
        <v>0</v>
      </c>
      <c r="L16" s="366">
        <v>0</v>
      </c>
      <c r="M16" s="366">
        <v>0</v>
      </c>
      <c r="N16" s="366">
        <v>0</v>
      </c>
      <c r="O16" s="366">
        <v>0</v>
      </c>
      <c r="Q16" s="155"/>
      <c r="R16" s="156"/>
    </row>
    <row r="17" spans="1:18" ht="30" customHeight="1" x14ac:dyDescent="0.2">
      <c r="A17" s="219" t="s">
        <v>27</v>
      </c>
      <c r="B17" s="367" t="s">
        <v>261</v>
      </c>
      <c r="C17" s="154">
        <f>'[2]1. melléklet'!L42</f>
        <v>0</v>
      </c>
      <c r="D17" s="366"/>
      <c r="E17" s="366"/>
      <c r="F17" s="366"/>
      <c r="G17" s="366"/>
      <c r="H17" s="366"/>
      <c r="I17" s="366"/>
      <c r="J17" s="366"/>
      <c r="K17" s="366"/>
      <c r="L17" s="366"/>
      <c r="M17" s="366"/>
      <c r="N17" s="366"/>
      <c r="O17" s="366"/>
      <c r="Q17" s="155"/>
      <c r="R17" s="156"/>
    </row>
    <row r="18" spans="1:18" ht="30" customHeight="1" x14ac:dyDescent="0.2">
      <c r="A18" s="219" t="s">
        <v>28</v>
      </c>
      <c r="B18" s="540" t="s">
        <v>170</v>
      </c>
      <c r="C18" s="541"/>
      <c r="D18" s="541"/>
      <c r="E18" s="541"/>
      <c r="F18" s="541"/>
      <c r="G18" s="541"/>
      <c r="H18" s="541"/>
      <c r="I18" s="541"/>
      <c r="J18" s="541"/>
      <c r="K18" s="541"/>
      <c r="L18" s="541"/>
      <c r="M18" s="541"/>
      <c r="N18" s="541"/>
      <c r="O18" s="542"/>
      <c r="Q18" s="155"/>
      <c r="R18" s="156"/>
    </row>
    <row r="19" spans="1:18" ht="30" customHeight="1" x14ac:dyDescent="0.2">
      <c r="A19" s="219" t="s">
        <v>29</v>
      </c>
      <c r="B19" s="367" t="s">
        <v>236</v>
      </c>
      <c r="C19" s="154">
        <f>'1. melléklet'!K32</f>
        <v>0</v>
      </c>
      <c r="D19" s="366"/>
      <c r="E19" s="366"/>
      <c r="F19" s="366"/>
      <c r="G19" s="366"/>
      <c r="H19" s="366"/>
      <c r="I19" s="366"/>
      <c r="J19" s="366"/>
      <c r="K19" s="366"/>
      <c r="L19" s="366"/>
      <c r="M19" s="366"/>
      <c r="N19" s="366"/>
      <c r="O19" s="366"/>
      <c r="Q19" s="155"/>
      <c r="R19" s="156"/>
    </row>
    <row r="20" spans="1:18" ht="30" customHeight="1" x14ac:dyDescent="0.2">
      <c r="A20" s="219" t="s">
        <v>30</v>
      </c>
      <c r="B20" s="367" t="s">
        <v>119</v>
      </c>
      <c r="C20" s="154">
        <f>'1. melléklet'!K35</f>
        <v>0</v>
      </c>
      <c r="D20" s="366"/>
      <c r="E20" s="366"/>
      <c r="F20" s="366"/>
      <c r="G20" s="366"/>
      <c r="H20" s="366"/>
      <c r="I20" s="366"/>
      <c r="J20" s="366"/>
      <c r="K20" s="366"/>
      <c r="L20" s="158"/>
      <c r="M20" s="366"/>
      <c r="N20" s="366"/>
      <c r="O20" s="366"/>
      <c r="Q20" s="155"/>
      <c r="R20" s="156"/>
    </row>
    <row r="21" spans="1:18" ht="30" customHeight="1" x14ac:dyDescent="0.2">
      <c r="A21" s="219" t="s">
        <v>31</v>
      </c>
      <c r="B21" s="367" t="s">
        <v>237</v>
      </c>
      <c r="C21" s="154">
        <f>'1. melléklet'!K38</f>
        <v>0</v>
      </c>
      <c r="D21" s="366"/>
      <c r="E21" s="366"/>
      <c r="F21" s="366"/>
      <c r="G21" s="366"/>
      <c r="H21" s="366"/>
      <c r="I21" s="366"/>
      <c r="J21" s="366"/>
      <c r="K21" s="366"/>
      <c r="L21" s="366"/>
      <c r="M21" s="366"/>
      <c r="N21" s="366"/>
      <c r="O21" s="366"/>
      <c r="Q21" s="155"/>
      <c r="R21" s="156"/>
    </row>
    <row r="22" spans="1:18" ht="30" customHeight="1" x14ac:dyDescent="0.2">
      <c r="A22" s="219" t="s">
        <v>32</v>
      </c>
      <c r="B22" s="367" t="s">
        <v>260</v>
      </c>
      <c r="C22" s="154">
        <f>'1. melléklet'!K46</f>
        <v>0</v>
      </c>
      <c r="D22" s="366"/>
      <c r="E22" s="366"/>
      <c r="F22" s="366"/>
      <c r="G22" s="366"/>
      <c r="H22" s="366"/>
      <c r="I22" s="366"/>
      <c r="J22" s="366"/>
      <c r="K22" s="366"/>
      <c r="L22" s="158"/>
      <c r="M22" s="366"/>
      <c r="N22" s="366"/>
      <c r="O22" s="366"/>
      <c r="Q22" s="155"/>
      <c r="R22" s="156"/>
    </row>
    <row r="23" spans="1:18" ht="36" customHeight="1" x14ac:dyDescent="0.2">
      <c r="A23" s="219" t="s">
        <v>33</v>
      </c>
      <c r="B23" s="220" t="s">
        <v>217</v>
      </c>
      <c r="C23" s="165">
        <f>SUM(C12:C17,C19:C22)</f>
        <v>3765</v>
      </c>
      <c r="D23" s="368">
        <f t="shared" ref="D23:O23" si="2">SUM(D12:D16,D19:D22)</f>
        <v>1711</v>
      </c>
      <c r="E23" s="368">
        <f t="shared" si="2"/>
        <v>4</v>
      </c>
      <c r="F23" s="368">
        <f t="shared" si="2"/>
        <v>6</v>
      </c>
      <c r="G23" s="368">
        <f t="shared" si="2"/>
        <v>6</v>
      </c>
      <c r="H23" s="368">
        <f t="shared" si="2"/>
        <v>6</v>
      </c>
      <c r="I23" s="368">
        <f t="shared" si="2"/>
        <v>6</v>
      </c>
      <c r="J23" s="368">
        <f t="shared" si="2"/>
        <v>6</v>
      </c>
      <c r="K23" s="368">
        <f t="shared" si="2"/>
        <v>526</v>
      </c>
      <c r="L23" s="368">
        <f t="shared" si="2"/>
        <v>6</v>
      </c>
      <c r="M23" s="368">
        <f t="shared" si="2"/>
        <v>6</v>
      </c>
      <c r="N23" s="368">
        <f t="shared" si="2"/>
        <v>6</v>
      </c>
      <c r="O23" s="368">
        <f t="shared" si="2"/>
        <v>6</v>
      </c>
      <c r="P23" s="157"/>
      <c r="Q23" s="155"/>
      <c r="R23" s="156"/>
    </row>
    <row r="24" spans="1:18" ht="30" customHeight="1" x14ac:dyDescent="0.2">
      <c r="A24" s="219" t="s">
        <v>34</v>
      </c>
      <c r="B24" s="545" t="s">
        <v>145</v>
      </c>
      <c r="C24" s="546"/>
      <c r="D24" s="546"/>
      <c r="E24" s="546"/>
      <c r="F24" s="546"/>
      <c r="G24" s="546"/>
      <c r="H24" s="546"/>
      <c r="I24" s="546"/>
      <c r="J24" s="546"/>
      <c r="K24" s="546"/>
      <c r="L24" s="546"/>
      <c r="M24" s="546"/>
      <c r="N24" s="546"/>
      <c r="O24" s="547"/>
      <c r="Q24" s="153"/>
      <c r="R24" s="156"/>
    </row>
    <row r="25" spans="1:18" ht="63" x14ac:dyDescent="0.2">
      <c r="A25" s="219" t="s">
        <v>35</v>
      </c>
      <c r="B25" s="369" t="s">
        <v>171</v>
      </c>
      <c r="C25" s="326" t="str">
        <f>C10</f>
        <v>Előirányzat összege</v>
      </c>
      <c r="D25" s="327" t="s">
        <v>157</v>
      </c>
      <c r="E25" s="327" t="s">
        <v>158</v>
      </c>
      <c r="F25" s="327" t="s">
        <v>159</v>
      </c>
      <c r="G25" s="327" t="s">
        <v>160</v>
      </c>
      <c r="H25" s="327" t="s">
        <v>161</v>
      </c>
      <c r="I25" s="327" t="s">
        <v>162</v>
      </c>
      <c r="J25" s="327" t="s">
        <v>163</v>
      </c>
      <c r="K25" s="327" t="s">
        <v>164</v>
      </c>
      <c r="L25" s="327" t="s">
        <v>165</v>
      </c>
      <c r="M25" s="327" t="s">
        <v>166</v>
      </c>
      <c r="N25" s="327" t="s">
        <v>167</v>
      </c>
      <c r="O25" s="327" t="s">
        <v>168</v>
      </c>
      <c r="Q25" s="153"/>
      <c r="R25" s="156"/>
    </row>
    <row r="26" spans="1:18" ht="30" customHeight="1" x14ac:dyDescent="0.2">
      <c r="A26" s="219" t="s">
        <v>36</v>
      </c>
      <c r="B26" s="540" t="s">
        <v>172</v>
      </c>
      <c r="C26" s="541"/>
      <c r="D26" s="541"/>
      <c r="E26" s="541"/>
      <c r="F26" s="541"/>
      <c r="G26" s="541"/>
      <c r="H26" s="541"/>
      <c r="I26" s="541"/>
      <c r="J26" s="541"/>
      <c r="K26" s="541"/>
      <c r="L26" s="541"/>
      <c r="M26" s="541"/>
      <c r="N26" s="541"/>
      <c r="O26" s="542"/>
      <c r="Q26" s="153"/>
      <c r="R26" s="156"/>
    </row>
    <row r="27" spans="1:18" ht="30" customHeight="1" x14ac:dyDescent="0.2">
      <c r="A27" s="219" t="s">
        <v>37</v>
      </c>
      <c r="B27" s="365" t="s">
        <v>126</v>
      </c>
      <c r="C27" s="154">
        <f>'1. melléklet'!K53</f>
        <v>370</v>
      </c>
      <c r="D27" s="366"/>
      <c r="E27" s="366"/>
      <c r="F27" s="366"/>
      <c r="G27" s="366"/>
      <c r="H27" s="366"/>
      <c r="I27" s="366"/>
      <c r="J27" s="366"/>
      <c r="K27" s="366">
        <v>150</v>
      </c>
      <c r="L27" s="366"/>
      <c r="M27" s="366"/>
      <c r="N27" s="366">
        <v>200</v>
      </c>
      <c r="O27" s="366"/>
      <c r="Q27" s="155"/>
      <c r="R27" s="156"/>
    </row>
    <row r="28" spans="1:18" ht="30" customHeight="1" x14ac:dyDescent="0.2">
      <c r="A28" s="219" t="s">
        <v>38</v>
      </c>
      <c r="B28" s="365" t="s">
        <v>245</v>
      </c>
      <c r="C28" s="154">
        <f>'1. melléklet'!K54</f>
        <v>200</v>
      </c>
      <c r="D28" s="366"/>
      <c r="E28" s="366"/>
      <c r="F28" s="366"/>
      <c r="G28" s="366"/>
      <c r="H28" s="366">
        <v>50</v>
      </c>
      <c r="I28" s="366"/>
      <c r="J28" s="366"/>
      <c r="K28" s="366">
        <v>50</v>
      </c>
      <c r="L28" s="366"/>
      <c r="M28" s="366"/>
      <c r="N28" s="366">
        <v>100</v>
      </c>
      <c r="O28" s="366"/>
      <c r="P28" s="157"/>
      <c r="Q28" s="155"/>
      <c r="R28" s="156"/>
    </row>
    <row r="29" spans="1:18" ht="30" customHeight="1" x14ac:dyDescent="0.2">
      <c r="A29" s="219" t="s">
        <v>39</v>
      </c>
      <c r="B29" s="365" t="s">
        <v>246</v>
      </c>
      <c r="C29" s="154">
        <f>'1. melléklet'!K55</f>
        <v>2095</v>
      </c>
      <c r="D29" s="366">
        <v>78</v>
      </c>
      <c r="E29" s="366">
        <v>78</v>
      </c>
      <c r="F29" s="366">
        <v>78</v>
      </c>
      <c r="G29" s="366">
        <v>78</v>
      </c>
      <c r="H29" s="366">
        <v>78</v>
      </c>
      <c r="I29" s="366">
        <v>78</v>
      </c>
      <c r="J29" s="366">
        <v>78</v>
      </c>
      <c r="K29" s="366">
        <v>78</v>
      </c>
      <c r="L29" s="366">
        <v>78</v>
      </c>
      <c r="M29" s="366">
        <v>78</v>
      </c>
      <c r="N29" s="366">
        <v>78</v>
      </c>
      <c r="O29" s="366">
        <v>98</v>
      </c>
      <c r="Q29" s="155"/>
      <c r="R29" s="156"/>
    </row>
    <row r="30" spans="1:18" ht="30" customHeight="1" x14ac:dyDescent="0.2">
      <c r="A30" s="219" t="s">
        <v>40</v>
      </c>
      <c r="B30" s="365" t="s">
        <v>263</v>
      </c>
      <c r="C30" s="154">
        <f>'1. melléklet'!K56</f>
        <v>150</v>
      </c>
      <c r="D30" s="366"/>
      <c r="E30" s="366"/>
      <c r="F30" s="366"/>
      <c r="G30" s="366"/>
      <c r="H30" s="366">
        <v>150</v>
      </c>
      <c r="I30" s="366"/>
      <c r="J30" s="366"/>
      <c r="K30" s="366"/>
      <c r="L30" s="366"/>
      <c r="M30" s="366"/>
      <c r="N30" s="366"/>
      <c r="O30" s="366"/>
      <c r="Q30" s="155"/>
      <c r="R30" s="156"/>
    </row>
    <row r="31" spans="1:18" ht="30" customHeight="1" x14ac:dyDescent="0.2">
      <c r="A31" s="219" t="s">
        <v>41</v>
      </c>
      <c r="B31" s="365" t="s">
        <v>247</v>
      </c>
      <c r="C31" s="154">
        <f>'1. melléklet'!K57</f>
        <v>950</v>
      </c>
      <c r="D31" s="366"/>
      <c r="E31" s="366"/>
      <c r="F31" s="366"/>
      <c r="G31" s="366"/>
      <c r="H31" s="366">
        <v>100</v>
      </c>
      <c r="I31" s="366"/>
      <c r="J31" s="366"/>
      <c r="K31" s="366"/>
      <c r="L31" s="366"/>
      <c r="M31" s="366">
        <v>539</v>
      </c>
      <c r="N31" s="366"/>
      <c r="O31" s="366"/>
      <c r="Q31" s="155"/>
      <c r="R31" s="156"/>
    </row>
    <row r="32" spans="1:18" ht="30" customHeight="1" x14ac:dyDescent="0.2">
      <c r="A32" s="219" t="s">
        <v>42</v>
      </c>
      <c r="B32" s="370" t="s">
        <v>257</v>
      </c>
      <c r="C32" s="154">
        <f>'[2]1. melléklet'!L73</f>
        <v>0</v>
      </c>
      <c r="D32" s="366"/>
      <c r="E32" s="366"/>
      <c r="F32" s="366"/>
      <c r="G32" s="366"/>
      <c r="H32" s="366"/>
      <c r="I32" s="366"/>
      <c r="J32" s="366"/>
      <c r="K32" s="366"/>
      <c r="L32" s="366"/>
      <c r="M32" s="366"/>
      <c r="N32" s="366"/>
      <c r="O32" s="366"/>
      <c r="Q32" s="155"/>
      <c r="R32" s="156"/>
    </row>
    <row r="33" spans="1:18" ht="30" customHeight="1" x14ac:dyDescent="0.2">
      <c r="A33" s="219" t="s">
        <v>43</v>
      </c>
      <c r="B33" s="540" t="s">
        <v>173</v>
      </c>
      <c r="C33" s="541"/>
      <c r="D33" s="541"/>
      <c r="E33" s="541"/>
      <c r="F33" s="541"/>
      <c r="G33" s="541"/>
      <c r="H33" s="541"/>
      <c r="I33" s="541"/>
      <c r="J33" s="541"/>
      <c r="K33" s="541"/>
      <c r="L33" s="541"/>
      <c r="M33" s="541"/>
      <c r="N33" s="541"/>
      <c r="O33" s="542"/>
      <c r="Q33" s="155"/>
      <c r="R33" s="156"/>
    </row>
    <row r="34" spans="1:18" ht="30" customHeight="1" x14ac:dyDescent="0.2">
      <c r="A34" s="219" t="s">
        <v>44</v>
      </c>
      <c r="B34" s="371" t="s">
        <v>248</v>
      </c>
      <c r="C34" s="154">
        <f>'1. melléklet'!K64</f>
        <v>0</v>
      </c>
      <c r="D34" s="366"/>
      <c r="E34" s="366"/>
      <c r="F34" s="366"/>
      <c r="G34" s="366"/>
      <c r="H34" s="366"/>
      <c r="I34" s="366"/>
      <c r="J34" s="366"/>
      <c r="K34" s="366"/>
      <c r="L34" s="366"/>
      <c r="M34" s="366"/>
      <c r="N34" s="366"/>
      <c r="O34" s="366"/>
      <c r="Q34" s="155"/>
      <c r="R34" s="156"/>
    </row>
    <row r="35" spans="1:18" ht="30" customHeight="1" x14ac:dyDescent="0.2">
      <c r="A35" s="219" t="s">
        <v>45</v>
      </c>
      <c r="B35" s="372" t="s">
        <v>249</v>
      </c>
      <c r="C35" s="154">
        <f>'1. melléklet'!K65</f>
        <v>0</v>
      </c>
      <c r="D35" s="366"/>
      <c r="E35" s="366"/>
      <c r="F35" s="366"/>
      <c r="G35" s="366"/>
      <c r="H35" s="366"/>
      <c r="I35" s="366"/>
      <c r="J35" s="366"/>
      <c r="K35" s="366"/>
      <c r="L35" s="366"/>
      <c r="M35" s="366"/>
      <c r="N35" s="366"/>
      <c r="O35" s="366"/>
      <c r="Q35" s="155"/>
      <c r="R35" s="156"/>
    </row>
    <row r="36" spans="1:18" ht="30" customHeight="1" x14ac:dyDescent="0.2">
      <c r="A36" s="219" t="s">
        <v>46</v>
      </c>
      <c r="B36" s="372" t="s">
        <v>250</v>
      </c>
      <c r="C36" s="154">
        <f>'1. melléklet'!K66</f>
        <v>0</v>
      </c>
      <c r="D36" s="366"/>
      <c r="E36" s="366"/>
      <c r="F36" s="366"/>
      <c r="G36" s="366"/>
      <c r="H36" s="366"/>
      <c r="I36" s="366"/>
      <c r="J36" s="366"/>
      <c r="K36" s="366"/>
      <c r="L36" s="366"/>
      <c r="M36" s="366"/>
      <c r="N36" s="366"/>
      <c r="O36" s="366"/>
      <c r="Q36" s="155"/>
      <c r="R36" s="156"/>
    </row>
    <row r="37" spans="1:18" ht="36" customHeight="1" x14ac:dyDescent="0.2">
      <c r="A37" s="219" t="s">
        <v>47</v>
      </c>
      <c r="B37" s="220" t="s">
        <v>218</v>
      </c>
      <c r="C37" s="165">
        <f>SUM(D37:O37)</f>
        <v>2295</v>
      </c>
      <c r="D37" s="368">
        <f t="shared" ref="D37:O37" si="3">SUM(D27:D31,D34:D36)</f>
        <v>78</v>
      </c>
      <c r="E37" s="368">
        <f t="shared" si="3"/>
        <v>78</v>
      </c>
      <c r="F37" s="368">
        <f t="shared" si="3"/>
        <v>78</v>
      </c>
      <c r="G37" s="368">
        <f t="shared" si="3"/>
        <v>78</v>
      </c>
      <c r="H37" s="368">
        <f t="shared" si="3"/>
        <v>378</v>
      </c>
      <c r="I37" s="368">
        <f t="shared" si="3"/>
        <v>78</v>
      </c>
      <c r="J37" s="368">
        <f t="shared" si="3"/>
        <v>78</v>
      </c>
      <c r="K37" s="368">
        <f t="shared" si="3"/>
        <v>278</v>
      </c>
      <c r="L37" s="368">
        <f t="shared" si="3"/>
        <v>78</v>
      </c>
      <c r="M37" s="368">
        <f t="shared" si="3"/>
        <v>617</v>
      </c>
      <c r="N37" s="368">
        <f t="shared" si="3"/>
        <v>378</v>
      </c>
      <c r="O37" s="368">
        <f t="shared" si="3"/>
        <v>98</v>
      </c>
      <c r="P37" s="157"/>
      <c r="Q37" s="155"/>
      <c r="R37" s="156"/>
    </row>
    <row r="38" spans="1:18" ht="12.75" x14ac:dyDescent="0.2">
      <c r="A38" s="324"/>
      <c r="B38" s="308"/>
      <c r="C38" s="309"/>
      <c r="D38" s="310"/>
      <c r="E38" s="310"/>
      <c r="F38" s="310"/>
      <c r="G38" s="310"/>
      <c r="H38" s="310"/>
      <c r="I38" s="310"/>
      <c r="J38" s="310"/>
      <c r="K38" s="310"/>
      <c r="L38" s="310"/>
      <c r="M38" s="310"/>
      <c r="N38" s="310"/>
      <c r="O38" s="310"/>
      <c r="R38" s="114"/>
    </row>
  </sheetData>
  <sheetProtection selectLockedCells="1"/>
  <mergeCells count="8">
    <mergeCell ref="B26:O26"/>
    <mergeCell ref="B33:O33"/>
    <mergeCell ref="B3:O3"/>
    <mergeCell ref="M7:O7"/>
    <mergeCell ref="B9:O9"/>
    <mergeCell ref="B11:O11"/>
    <mergeCell ref="B18:O18"/>
    <mergeCell ref="B24:O24"/>
  </mergeCells>
  <printOptions horizontalCentered="1"/>
  <pageMargins left="0" right="0" top="0.39370078740157483" bottom="0.39370078740157483" header="0.51181102362204722" footer="0.51181102362204722"/>
  <pageSetup paperSize="8" scale="86" firstPageNumber="24" orientation="portrait" blackAndWhite="1" r:id="rId1"/>
  <headerFooter alignWithMargins="0">
    <oddFooter>&amp;L&amp;D&amp;C&amp;P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C26"/>
  <sheetViews>
    <sheetView view="pageBreakPreview" topLeftCell="A12" zoomScaleNormal="100" zoomScaleSheetLayoutView="100" workbookViewId="0">
      <selection activeCell="C2" sqref="C2"/>
    </sheetView>
  </sheetViews>
  <sheetFormatPr defaultColWidth="9.140625" defaultRowHeight="15" x14ac:dyDescent="0.25"/>
  <cols>
    <col min="1" max="1" width="5" style="69" customWidth="1"/>
    <col min="2" max="2" width="79" style="60" customWidth="1"/>
    <col min="3" max="3" width="18.140625" style="60" customWidth="1"/>
    <col min="4" max="16384" width="9.140625" style="60"/>
  </cols>
  <sheetData>
    <row r="1" spans="1:3" x14ac:dyDescent="0.25">
      <c r="C1" s="160" t="s">
        <v>90</v>
      </c>
    </row>
    <row r="3" spans="1:3" ht="15.75" x14ac:dyDescent="0.25">
      <c r="A3" s="549" t="s">
        <v>273</v>
      </c>
      <c r="B3" s="549"/>
      <c r="C3" s="549"/>
    </row>
    <row r="4" spans="1:3" s="52" customFormat="1" x14ac:dyDescent="0.25">
      <c r="A4" s="51"/>
    </row>
    <row r="5" spans="1:3" s="52" customFormat="1" ht="15.75" thickBot="1" x14ac:dyDescent="0.3">
      <c r="A5" s="51"/>
      <c r="C5" s="159" t="s">
        <v>7</v>
      </c>
    </row>
    <row r="6" spans="1:3" s="56" customFormat="1" ht="14.1" customHeight="1" thickBot="1" x14ac:dyDescent="0.3">
      <c r="A6" s="53"/>
      <c r="B6" s="54" t="s">
        <v>8</v>
      </c>
      <c r="C6" s="55" t="s">
        <v>9</v>
      </c>
    </row>
    <row r="7" spans="1:3" s="56" customFormat="1" ht="32.25" thickBot="1" x14ac:dyDescent="0.3">
      <c r="A7" s="168" t="s">
        <v>19</v>
      </c>
      <c r="B7" s="166" t="s">
        <v>92</v>
      </c>
      <c r="C7" s="167" t="s">
        <v>93</v>
      </c>
    </row>
    <row r="8" spans="1:3" ht="30" customHeight="1" x14ac:dyDescent="0.25">
      <c r="A8" s="57" t="s">
        <v>20</v>
      </c>
      <c r="B8" s="58" t="s">
        <v>94</v>
      </c>
      <c r="C8" s="59"/>
    </row>
    <row r="9" spans="1:3" ht="30" customHeight="1" x14ac:dyDescent="0.25">
      <c r="A9" s="61" t="s">
        <v>21</v>
      </c>
      <c r="B9" s="62" t="s">
        <v>95</v>
      </c>
      <c r="C9" s="63"/>
    </row>
    <row r="10" spans="1:3" ht="30" customHeight="1" x14ac:dyDescent="0.25">
      <c r="A10" s="61" t="s">
        <v>22</v>
      </c>
      <c r="B10" s="62" t="s">
        <v>96</v>
      </c>
      <c r="C10" s="63"/>
    </row>
    <row r="11" spans="1:3" ht="30" customHeight="1" x14ac:dyDescent="0.25">
      <c r="A11" s="61" t="s">
        <v>23</v>
      </c>
      <c r="B11" s="62" t="s">
        <v>97</v>
      </c>
      <c r="C11" s="63"/>
    </row>
    <row r="12" spans="1:3" ht="30" customHeight="1" x14ac:dyDescent="0.25">
      <c r="A12" s="61" t="s">
        <v>24</v>
      </c>
      <c r="B12" s="62" t="s">
        <v>98</v>
      </c>
      <c r="C12" s="63"/>
    </row>
    <row r="13" spans="1:3" s="172" customFormat="1" ht="30" customHeight="1" x14ac:dyDescent="0.25">
      <c r="A13" s="169" t="s">
        <v>25</v>
      </c>
      <c r="B13" s="170" t="s">
        <v>224</v>
      </c>
      <c r="C13" s="171"/>
    </row>
    <row r="14" spans="1:3" s="172" customFormat="1" ht="30" customHeight="1" x14ac:dyDescent="0.25">
      <c r="A14" s="169" t="s">
        <v>26</v>
      </c>
      <c r="B14" s="173" t="s">
        <v>99</v>
      </c>
      <c r="C14" s="171"/>
    </row>
    <row r="15" spans="1:3" s="172" customFormat="1" ht="30" customHeight="1" x14ac:dyDescent="0.25">
      <c r="A15" s="169" t="s">
        <v>27</v>
      </c>
      <c r="B15" s="173" t="s">
        <v>100</v>
      </c>
      <c r="C15" s="171"/>
    </row>
    <row r="16" spans="1:3" s="172" customFormat="1" ht="30" customHeight="1" x14ac:dyDescent="0.25">
      <c r="A16" s="169" t="s">
        <v>28</v>
      </c>
      <c r="B16" s="173" t="s">
        <v>101</v>
      </c>
      <c r="C16" s="171"/>
    </row>
    <row r="17" spans="1:3" s="172" customFormat="1" ht="30" customHeight="1" x14ac:dyDescent="0.25">
      <c r="A17" s="169" t="s">
        <v>29</v>
      </c>
      <c r="B17" s="173" t="s">
        <v>102</v>
      </c>
      <c r="C17" s="171"/>
    </row>
    <row r="18" spans="1:3" s="172" customFormat="1" ht="30" customHeight="1" x14ac:dyDescent="0.25">
      <c r="A18" s="169" t="s">
        <v>30</v>
      </c>
      <c r="B18" s="173" t="s">
        <v>103</v>
      </c>
      <c r="C18" s="171"/>
    </row>
    <row r="19" spans="1:3" s="172" customFormat="1" ht="30" customHeight="1" x14ac:dyDescent="0.25">
      <c r="A19" s="169" t="s">
        <v>31</v>
      </c>
      <c r="B19" s="173" t="s">
        <v>104</v>
      </c>
      <c r="C19" s="171"/>
    </row>
    <row r="20" spans="1:3" ht="30" customHeight="1" x14ac:dyDescent="0.25">
      <c r="A20" s="61" t="s">
        <v>32</v>
      </c>
      <c r="B20" s="62" t="s">
        <v>105</v>
      </c>
      <c r="C20" s="63"/>
    </row>
    <row r="21" spans="1:3" ht="30" customHeight="1" x14ac:dyDescent="0.25">
      <c r="A21" s="61" t="s">
        <v>33</v>
      </c>
      <c r="B21" s="62" t="s">
        <v>106</v>
      </c>
      <c r="C21" s="63"/>
    </row>
    <row r="22" spans="1:3" ht="30" customHeight="1" x14ac:dyDescent="0.25">
      <c r="A22" s="61" t="s">
        <v>34</v>
      </c>
      <c r="B22" s="62" t="s">
        <v>107</v>
      </c>
      <c r="C22" s="63"/>
    </row>
    <row r="23" spans="1:3" ht="30" customHeight="1" x14ac:dyDescent="0.25">
      <c r="A23" s="61" t="s">
        <v>35</v>
      </c>
      <c r="B23" s="62" t="s">
        <v>225</v>
      </c>
      <c r="C23" s="63"/>
    </row>
    <row r="24" spans="1:3" ht="30" customHeight="1" thickBot="1" x14ac:dyDescent="0.3">
      <c r="A24" s="61" t="s">
        <v>36</v>
      </c>
      <c r="B24" s="64" t="s">
        <v>108</v>
      </c>
      <c r="C24" s="65"/>
    </row>
    <row r="25" spans="1:3" ht="30" customHeight="1" thickBot="1" x14ac:dyDescent="0.3">
      <c r="A25" s="53" t="s">
        <v>37</v>
      </c>
      <c r="B25" s="66" t="s">
        <v>73</v>
      </c>
      <c r="C25" s="67">
        <f>SUM(C8:C12,C20:C24)</f>
        <v>0</v>
      </c>
    </row>
    <row r="26" spans="1:3" ht="8.25" customHeight="1" x14ac:dyDescent="0.25">
      <c r="A26" s="68"/>
      <c r="B26" s="548"/>
      <c r="C26" s="548"/>
    </row>
  </sheetData>
  <mergeCells count="2">
    <mergeCell ref="B26:C26"/>
    <mergeCell ref="A3:C3"/>
  </mergeCells>
  <printOptions horizontalCentered="1"/>
  <pageMargins left="0.78740157480314965" right="0.78740157480314965" top="1.6141732283464567" bottom="0.98425196850393704" header="0.78740157480314965" footer="0.78740157480314965"/>
  <pageSetup paperSize="9" scale="83" orientation="portrait" horizontalDpi="300" verticalDpi="300" r:id="rId1"/>
  <headerFooter alignWithMargins="0">
    <oddHeader xml:space="preserve">&amp;C&amp;"Times New Roman CE,Félkövér"&amp;14
&amp;12
&amp;"Arial,Félkövér"
</oddHeader>
    <oddFooter>&amp;L&amp;D&amp;C&amp;P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88FE3-998C-4916-85E7-F02741C2A316}">
  <dimension ref="A1:Q79"/>
  <sheetViews>
    <sheetView view="pageBreakPreview" topLeftCell="A43" zoomScaleNormal="100" zoomScaleSheetLayoutView="100" workbookViewId="0">
      <selection activeCell="B5" sqref="B5:L5"/>
    </sheetView>
  </sheetViews>
  <sheetFormatPr defaultColWidth="9.140625" defaultRowHeight="15" x14ac:dyDescent="0.2"/>
  <cols>
    <col min="1" max="1" width="4.42578125" style="131" customWidth="1"/>
    <col min="2" max="2" width="4.140625" style="76" customWidth="1"/>
    <col min="3" max="3" width="5.7109375" style="76" customWidth="1"/>
    <col min="4" max="5" width="8.7109375" style="76" customWidth="1"/>
    <col min="6" max="7" width="10.7109375" style="76" customWidth="1"/>
    <col min="8" max="8" width="78.7109375" style="76" customWidth="1"/>
    <col min="9" max="11" width="15.7109375" style="76" customWidth="1"/>
    <col min="12" max="12" width="15.7109375" style="268" customWidth="1"/>
    <col min="13" max="16384" width="9.140625" style="76"/>
  </cols>
  <sheetData>
    <row r="1" spans="1:16" ht="15" customHeight="1" x14ac:dyDescent="0.2">
      <c r="L1" s="426" t="s">
        <v>91</v>
      </c>
    </row>
    <row r="2" spans="1:16" ht="15" customHeight="1" x14ac:dyDescent="0.2"/>
    <row r="3" spans="1:16" ht="15" customHeight="1" thickBot="1" x14ac:dyDescent="0.25">
      <c r="L3" s="426" t="s">
        <v>7</v>
      </c>
    </row>
    <row r="4" spans="1:16" s="80" customFormat="1" ht="15" customHeight="1" thickBot="1" x14ac:dyDescent="0.3">
      <c r="A4" s="79"/>
      <c r="B4" s="81" t="s">
        <v>8</v>
      </c>
      <c r="C4" s="81" t="s">
        <v>9</v>
      </c>
      <c r="D4" s="81" t="s">
        <v>10</v>
      </c>
      <c r="E4" s="456" t="s">
        <v>11</v>
      </c>
      <c r="F4" s="457"/>
      <c r="G4" s="457"/>
      <c r="H4" s="458"/>
      <c r="I4" s="81" t="s">
        <v>12</v>
      </c>
      <c r="J4" s="81" t="s">
        <v>132</v>
      </c>
      <c r="K4" s="81" t="s">
        <v>133</v>
      </c>
      <c r="L4" s="427" t="s">
        <v>175</v>
      </c>
    </row>
    <row r="5" spans="1:16" ht="42" customHeight="1" thickBot="1" x14ac:dyDescent="0.25">
      <c r="A5" s="79" t="s">
        <v>19</v>
      </c>
      <c r="B5" s="464" t="s">
        <v>443</v>
      </c>
      <c r="C5" s="465"/>
      <c r="D5" s="465"/>
      <c r="E5" s="465"/>
      <c r="F5" s="465"/>
      <c r="G5" s="465"/>
      <c r="H5" s="465"/>
      <c r="I5" s="465"/>
      <c r="J5" s="465"/>
      <c r="K5" s="465"/>
      <c r="L5" s="465"/>
      <c r="M5" s="329"/>
      <c r="N5" s="329"/>
      <c r="O5" s="329"/>
      <c r="P5" s="329"/>
    </row>
    <row r="6" spans="1:16" ht="79.5" thickBot="1" x14ac:dyDescent="0.25">
      <c r="A6" s="79" t="s">
        <v>20</v>
      </c>
      <c r="B6" s="467" t="s">
        <v>131</v>
      </c>
      <c r="C6" s="467"/>
      <c r="D6" s="467"/>
      <c r="E6" s="467"/>
      <c r="F6" s="467"/>
      <c r="G6" s="467"/>
      <c r="H6" s="550"/>
      <c r="I6" s="230" t="s">
        <v>401</v>
      </c>
      <c r="J6" s="230" t="s">
        <v>412</v>
      </c>
      <c r="K6" s="230" t="s">
        <v>402</v>
      </c>
      <c r="L6" s="434" t="s">
        <v>363</v>
      </c>
    </row>
    <row r="7" spans="1:16" s="252" customFormat="1" ht="15" customHeight="1" thickBot="1" x14ac:dyDescent="0.25">
      <c r="A7" s="79" t="s">
        <v>21</v>
      </c>
      <c r="B7" s="248" t="s">
        <v>110</v>
      </c>
      <c r="C7" s="249" t="s">
        <v>111</v>
      </c>
      <c r="D7" s="250"/>
      <c r="E7" s="250"/>
      <c r="F7" s="250"/>
      <c r="G7" s="250"/>
      <c r="H7" s="250"/>
      <c r="I7" s="251">
        <f t="shared" ref="I7" si="0">SUM(I8,I12,I29,I19)</f>
        <v>5196</v>
      </c>
      <c r="J7" s="332">
        <f>SUM(J8,J12,J29,J19)</f>
        <v>0</v>
      </c>
      <c r="K7" s="332">
        <f t="shared" ref="K7:L7" si="1">SUM(K8,K12,K29,K19)</f>
        <v>46845</v>
      </c>
      <c r="L7" s="332">
        <f t="shared" si="1"/>
        <v>14911</v>
      </c>
    </row>
    <row r="8" spans="1:16" s="252" customFormat="1" ht="15" customHeight="1" thickBot="1" x14ac:dyDescent="0.25">
      <c r="A8" s="79" t="s">
        <v>22</v>
      </c>
      <c r="B8" s="253"/>
      <c r="C8" s="254" t="s">
        <v>112</v>
      </c>
      <c r="D8" s="258" t="s">
        <v>234</v>
      </c>
      <c r="E8" s="259"/>
      <c r="F8" s="259"/>
      <c r="G8" s="259"/>
      <c r="H8" s="259"/>
      <c r="I8" s="260">
        <f t="shared" ref="I8:L8" si="2">SUM(I9:I11)</f>
        <v>0</v>
      </c>
      <c r="J8" s="260">
        <f t="shared" si="2"/>
        <v>0</v>
      </c>
      <c r="K8" s="260">
        <f t="shared" si="2"/>
        <v>0</v>
      </c>
      <c r="L8" s="260">
        <f t="shared" si="2"/>
        <v>0</v>
      </c>
    </row>
    <row r="9" spans="1:16" s="235" customFormat="1" ht="15" customHeight="1" thickBot="1" x14ac:dyDescent="0.25">
      <c r="A9" s="79" t="s">
        <v>23</v>
      </c>
      <c r="B9" s="234"/>
      <c r="D9" s="223" t="s">
        <v>277</v>
      </c>
      <c r="E9" s="459" t="s">
        <v>278</v>
      </c>
      <c r="F9" s="459"/>
      <c r="G9" s="459"/>
      <c r="H9" s="459"/>
      <c r="I9" s="233"/>
      <c r="J9" s="336"/>
      <c r="K9" s="336"/>
      <c r="L9" s="428"/>
    </row>
    <row r="10" spans="1:16" s="235" customFormat="1" ht="15" customHeight="1" thickBot="1" x14ac:dyDescent="0.25">
      <c r="A10" s="79"/>
      <c r="B10" s="234"/>
      <c r="D10" s="237" t="s">
        <v>364</v>
      </c>
      <c r="E10" s="376" t="s">
        <v>365</v>
      </c>
      <c r="F10" s="377"/>
      <c r="G10" s="377"/>
      <c r="H10" s="377"/>
      <c r="I10" s="233"/>
      <c r="J10" s="336"/>
      <c r="K10" s="336"/>
      <c r="L10" s="428"/>
    </row>
    <row r="11" spans="1:16" s="235" customFormat="1" ht="15" customHeight="1" thickBot="1" x14ac:dyDescent="0.25">
      <c r="A11" s="79" t="s">
        <v>24</v>
      </c>
      <c r="B11" s="234"/>
      <c r="D11" s="223" t="s">
        <v>279</v>
      </c>
      <c r="E11" s="232" t="s">
        <v>280</v>
      </c>
      <c r="F11" s="238"/>
      <c r="G11" s="238"/>
      <c r="H11" s="232"/>
      <c r="I11" s="233"/>
      <c r="J11" s="336"/>
      <c r="K11" s="336"/>
      <c r="L11" s="428"/>
    </row>
    <row r="12" spans="1:16" s="252" customFormat="1" ht="15" customHeight="1" thickBot="1" x14ac:dyDescent="0.25">
      <c r="A12" s="79" t="s">
        <v>25</v>
      </c>
      <c r="B12" s="253"/>
      <c r="C12" s="254" t="s">
        <v>114</v>
      </c>
      <c r="D12" s="255" t="s">
        <v>113</v>
      </c>
      <c r="E12" s="256"/>
      <c r="F12" s="256"/>
      <c r="G12" s="256"/>
      <c r="H12" s="256"/>
      <c r="I12" s="257">
        <f t="shared" ref="I12:L12" si="3">SUM(I13:I18)</f>
        <v>0</v>
      </c>
      <c r="J12" s="257">
        <f t="shared" si="3"/>
        <v>0</v>
      </c>
      <c r="K12" s="257">
        <f t="shared" si="3"/>
        <v>0</v>
      </c>
      <c r="L12" s="257">
        <f t="shared" si="3"/>
        <v>0</v>
      </c>
    </row>
    <row r="13" spans="1:16" s="73" customFormat="1" ht="15" customHeight="1" thickBot="1" x14ac:dyDescent="0.25">
      <c r="A13" s="79" t="s">
        <v>26</v>
      </c>
      <c r="B13" s="70"/>
      <c r="C13" s="71"/>
      <c r="D13" s="231" t="s">
        <v>281</v>
      </c>
      <c r="E13" s="232" t="s">
        <v>282</v>
      </c>
      <c r="F13" s="72"/>
      <c r="G13" s="72"/>
      <c r="H13" s="72"/>
      <c r="I13" s="233"/>
      <c r="J13" s="336"/>
      <c r="K13" s="336"/>
      <c r="L13" s="428"/>
    </row>
    <row r="14" spans="1:16" s="73" customFormat="1" ht="15" customHeight="1" thickBot="1" x14ac:dyDescent="0.25">
      <c r="A14" s="79" t="s">
        <v>27</v>
      </c>
      <c r="B14" s="70"/>
      <c r="C14" s="71"/>
      <c r="D14" s="223" t="s">
        <v>283</v>
      </c>
      <c r="E14" s="232" t="s">
        <v>284</v>
      </c>
      <c r="F14" s="72"/>
      <c r="G14" s="72"/>
      <c r="H14" s="72"/>
      <c r="I14" s="233"/>
      <c r="J14" s="336"/>
      <c r="K14" s="336"/>
      <c r="L14" s="428"/>
    </row>
    <row r="15" spans="1:16" s="73" customFormat="1" ht="15" customHeight="1" thickBot="1" x14ac:dyDescent="0.25">
      <c r="A15" s="79" t="s">
        <v>28</v>
      </c>
      <c r="B15" s="70"/>
      <c r="C15" s="71"/>
      <c r="D15" s="223" t="s">
        <v>285</v>
      </c>
      <c r="E15" s="232" t="s">
        <v>286</v>
      </c>
      <c r="F15" s="72"/>
      <c r="G15" s="72"/>
      <c r="H15" s="72"/>
      <c r="I15" s="233"/>
      <c r="J15" s="336"/>
      <c r="K15" s="336"/>
      <c r="L15" s="428"/>
    </row>
    <row r="16" spans="1:16" s="73" customFormat="1" ht="15" customHeight="1" thickBot="1" x14ac:dyDescent="0.25">
      <c r="A16" s="79" t="s">
        <v>29</v>
      </c>
      <c r="B16" s="70"/>
      <c r="C16" s="71"/>
      <c r="D16" s="223" t="s">
        <v>287</v>
      </c>
      <c r="E16" s="232" t="s">
        <v>288</v>
      </c>
      <c r="F16" s="72"/>
      <c r="G16" s="72"/>
      <c r="H16" s="72"/>
      <c r="I16" s="233"/>
      <c r="J16" s="336"/>
      <c r="K16" s="336"/>
      <c r="L16" s="428"/>
    </row>
    <row r="17" spans="1:12" s="73" customFormat="1" ht="15" customHeight="1" thickBot="1" x14ac:dyDescent="0.25">
      <c r="A17" s="79" t="s">
        <v>30</v>
      </c>
      <c r="B17" s="70"/>
      <c r="C17" s="71"/>
      <c r="D17" s="223" t="s">
        <v>289</v>
      </c>
      <c r="E17" s="232" t="s">
        <v>290</v>
      </c>
      <c r="F17" s="72"/>
      <c r="G17" s="72"/>
      <c r="H17" s="72"/>
      <c r="I17" s="233"/>
      <c r="J17" s="336"/>
      <c r="K17" s="336"/>
      <c r="L17" s="428"/>
    </row>
    <row r="18" spans="1:12" s="73" customFormat="1" ht="15" customHeight="1" thickBot="1" x14ac:dyDescent="0.25">
      <c r="A18" s="79" t="s">
        <v>31</v>
      </c>
      <c r="B18" s="70"/>
      <c r="C18" s="71"/>
      <c r="D18" s="236" t="s">
        <v>291</v>
      </c>
      <c r="E18" s="232" t="s">
        <v>233</v>
      </c>
      <c r="F18" s="72"/>
      <c r="G18" s="72"/>
      <c r="H18" s="72"/>
      <c r="I18" s="233"/>
      <c r="J18" s="336"/>
      <c r="K18" s="336"/>
      <c r="L18" s="428"/>
    </row>
    <row r="19" spans="1:12" s="252" customFormat="1" ht="15" customHeight="1" thickBot="1" x14ac:dyDescent="0.25">
      <c r="A19" s="79" t="s">
        <v>32</v>
      </c>
      <c r="B19" s="253"/>
      <c r="C19" s="254" t="s">
        <v>115</v>
      </c>
      <c r="D19" s="255" t="s">
        <v>111</v>
      </c>
      <c r="E19" s="256"/>
      <c r="F19" s="256"/>
      <c r="G19" s="256"/>
      <c r="H19" s="256"/>
      <c r="I19" s="257">
        <f t="shared" ref="I19" si="4">SUM(I20:I28)</f>
        <v>5196</v>
      </c>
      <c r="J19" s="337">
        <f>SUM(J20:J28)</f>
        <v>0</v>
      </c>
      <c r="K19" s="337">
        <f t="shared" ref="K19:L19" si="5">SUM(K20:K28)</f>
        <v>46845</v>
      </c>
      <c r="L19" s="337">
        <f t="shared" si="5"/>
        <v>14911</v>
      </c>
    </row>
    <row r="20" spans="1:12" s="235" customFormat="1" ht="15" customHeight="1" thickBot="1" x14ac:dyDescent="0.25">
      <c r="A20" s="79" t="s">
        <v>33</v>
      </c>
      <c r="B20" s="234"/>
      <c r="D20" s="237" t="s">
        <v>292</v>
      </c>
      <c r="E20" s="232" t="s">
        <v>293</v>
      </c>
      <c r="F20" s="232"/>
      <c r="G20" s="232"/>
      <c r="H20" s="225"/>
      <c r="I20" s="233"/>
      <c r="J20" s="336"/>
      <c r="K20" s="336"/>
      <c r="L20" s="428">
        <v>500</v>
      </c>
    </row>
    <row r="21" spans="1:12" s="235" customFormat="1" ht="15" customHeight="1" thickBot="1" x14ac:dyDescent="0.25">
      <c r="A21" s="79" t="s">
        <v>34</v>
      </c>
      <c r="B21" s="234"/>
      <c r="D21" s="237" t="s">
        <v>294</v>
      </c>
      <c r="E21" s="232" t="s">
        <v>295</v>
      </c>
      <c r="F21" s="232"/>
      <c r="G21" s="232"/>
      <c r="H21" s="225"/>
      <c r="I21" s="233">
        <v>256</v>
      </c>
      <c r="J21" s="336"/>
      <c r="K21" s="336">
        <v>33924</v>
      </c>
      <c r="L21" s="428">
        <v>11775</v>
      </c>
    </row>
    <row r="22" spans="1:12" s="235" customFormat="1" ht="15" customHeight="1" thickBot="1" x14ac:dyDescent="0.25">
      <c r="A22" s="79" t="s">
        <v>35</v>
      </c>
      <c r="B22" s="234"/>
      <c r="D22" s="237" t="s">
        <v>296</v>
      </c>
      <c r="E22" s="225" t="s">
        <v>297</v>
      </c>
      <c r="F22" s="225"/>
      <c r="G22" s="225"/>
      <c r="H22" s="225"/>
      <c r="I22" s="233"/>
      <c r="J22" s="336"/>
      <c r="K22" s="336"/>
      <c r="L22" s="428"/>
    </row>
    <row r="23" spans="1:12" s="235" customFormat="1" ht="15" customHeight="1" thickBot="1" x14ac:dyDescent="0.25">
      <c r="A23" s="79" t="s">
        <v>36</v>
      </c>
      <c r="B23" s="234"/>
      <c r="D23" s="237" t="s">
        <v>298</v>
      </c>
      <c r="E23" s="225" t="s">
        <v>299</v>
      </c>
      <c r="F23" s="232"/>
      <c r="G23" s="232"/>
      <c r="H23" s="232"/>
      <c r="I23" s="233"/>
      <c r="J23" s="336"/>
      <c r="K23" s="336"/>
      <c r="L23" s="428"/>
    </row>
    <row r="24" spans="1:12" s="235" customFormat="1" ht="15" customHeight="1" thickBot="1" x14ac:dyDescent="0.25">
      <c r="A24" s="79" t="s">
        <v>37</v>
      </c>
      <c r="B24" s="234"/>
      <c r="D24" s="237" t="s">
        <v>300</v>
      </c>
      <c r="E24" s="225" t="s">
        <v>301</v>
      </c>
      <c r="F24" s="232"/>
      <c r="G24" s="232"/>
      <c r="H24" s="232"/>
      <c r="I24" s="233">
        <v>3255</v>
      </c>
      <c r="J24" s="336"/>
      <c r="K24" s="336">
        <v>2962</v>
      </c>
      <c r="L24" s="428"/>
    </row>
    <row r="25" spans="1:12" s="235" customFormat="1" ht="15" customHeight="1" thickBot="1" x14ac:dyDescent="0.25">
      <c r="A25" s="79" t="s">
        <v>38</v>
      </c>
      <c r="B25" s="234"/>
      <c r="D25" s="237" t="s">
        <v>302</v>
      </c>
      <c r="E25" s="225" t="s">
        <v>303</v>
      </c>
      <c r="F25" s="232"/>
      <c r="G25" s="232"/>
      <c r="H25" s="232"/>
      <c r="I25" s="233">
        <v>948</v>
      </c>
      <c r="J25" s="336"/>
      <c r="K25" s="336">
        <v>9959</v>
      </c>
      <c r="L25" s="428">
        <v>2579</v>
      </c>
    </row>
    <row r="26" spans="1:12" s="235" customFormat="1" ht="15" customHeight="1" thickBot="1" x14ac:dyDescent="0.25">
      <c r="A26" s="79" t="s">
        <v>39</v>
      </c>
      <c r="B26" s="234"/>
      <c r="D26" s="237" t="s">
        <v>304</v>
      </c>
      <c r="E26" s="225" t="s">
        <v>305</v>
      </c>
      <c r="F26" s="232"/>
      <c r="G26" s="232"/>
      <c r="H26" s="232"/>
      <c r="I26" s="233">
        <v>737</v>
      </c>
      <c r="J26" s="336"/>
      <c r="K26" s="336"/>
      <c r="L26" s="428"/>
    </row>
    <row r="27" spans="1:12" s="235" customFormat="1" ht="15" customHeight="1" thickBot="1" x14ac:dyDescent="0.25">
      <c r="A27" s="79" t="s">
        <v>40</v>
      </c>
      <c r="B27" s="234"/>
      <c r="D27" s="237" t="s">
        <v>306</v>
      </c>
      <c r="E27" s="225" t="s">
        <v>307</v>
      </c>
      <c r="F27" s="232"/>
      <c r="G27" s="232"/>
      <c r="H27" s="232"/>
      <c r="I27" s="233"/>
      <c r="J27" s="336"/>
      <c r="K27" s="336"/>
      <c r="L27" s="428"/>
    </row>
    <row r="28" spans="1:12" s="235" customFormat="1" ht="15" customHeight="1" thickBot="1" x14ac:dyDescent="0.25">
      <c r="A28" s="79" t="s">
        <v>41</v>
      </c>
      <c r="B28" s="234"/>
      <c r="D28" s="237" t="s">
        <v>308</v>
      </c>
      <c r="E28" s="225" t="s">
        <v>309</v>
      </c>
      <c r="F28" s="232"/>
      <c r="G28" s="232"/>
      <c r="H28" s="232"/>
      <c r="I28" s="233"/>
      <c r="J28" s="336"/>
      <c r="K28" s="336"/>
      <c r="L28" s="428">
        <v>57</v>
      </c>
    </row>
    <row r="29" spans="1:12" s="252" customFormat="1" ht="15" customHeight="1" thickBot="1" x14ac:dyDescent="0.25">
      <c r="A29" s="79" t="s">
        <v>42</v>
      </c>
      <c r="B29" s="253"/>
      <c r="C29" s="254" t="s">
        <v>116</v>
      </c>
      <c r="D29" s="258" t="s">
        <v>235</v>
      </c>
      <c r="E29" s="259"/>
      <c r="F29" s="256"/>
      <c r="G29" s="256"/>
      <c r="H29" s="256"/>
      <c r="I29" s="257">
        <f t="shared" ref="I29:K29" si="6">SUM(I30:I31)</f>
        <v>0</v>
      </c>
      <c r="J29" s="257">
        <f t="shared" si="6"/>
        <v>0</v>
      </c>
      <c r="K29" s="257">
        <f t="shared" si="6"/>
        <v>0</v>
      </c>
      <c r="L29" s="337">
        <f t="shared" ref="L29:L49" si="7">SUM(E29:K29)</f>
        <v>0</v>
      </c>
    </row>
    <row r="30" spans="1:12" s="224" customFormat="1" ht="15" customHeight="1" thickBot="1" x14ac:dyDescent="0.25">
      <c r="A30" s="79" t="s">
        <v>43</v>
      </c>
      <c r="B30" s="222"/>
      <c r="D30" s="223" t="s">
        <v>310</v>
      </c>
      <c r="E30" s="225" t="s">
        <v>311</v>
      </c>
      <c r="F30" s="239"/>
      <c r="G30" s="226"/>
      <c r="H30" s="226"/>
      <c r="I30" s="233"/>
      <c r="J30" s="336"/>
      <c r="K30" s="336"/>
      <c r="L30" s="428"/>
    </row>
    <row r="31" spans="1:12" s="224" customFormat="1" ht="15" customHeight="1" thickBot="1" x14ac:dyDescent="0.25">
      <c r="A31" s="79" t="s">
        <v>44</v>
      </c>
      <c r="B31" s="222"/>
      <c r="D31" s="223" t="s">
        <v>312</v>
      </c>
      <c r="E31" s="225" t="s">
        <v>313</v>
      </c>
      <c r="F31" s="239"/>
      <c r="G31" s="226"/>
      <c r="H31" s="226"/>
      <c r="I31" s="233"/>
      <c r="J31" s="336"/>
      <c r="K31" s="336"/>
      <c r="L31" s="428"/>
    </row>
    <row r="32" spans="1:12" s="252" customFormat="1" ht="15" customHeight="1" thickBot="1" x14ac:dyDescent="0.25">
      <c r="A32" s="79" t="s">
        <v>45</v>
      </c>
      <c r="B32" s="248" t="s">
        <v>118</v>
      </c>
      <c r="C32" s="249" t="s">
        <v>119</v>
      </c>
      <c r="D32" s="249"/>
      <c r="E32" s="249"/>
      <c r="F32" s="249"/>
      <c r="G32" s="249"/>
      <c r="H32" s="249"/>
      <c r="I32" s="251">
        <f t="shared" ref="I32:K32" si="8">SUM(I33,I36,I39)</f>
        <v>0</v>
      </c>
      <c r="J32" s="251">
        <f t="shared" si="8"/>
        <v>0</v>
      </c>
      <c r="K32" s="251">
        <f t="shared" si="8"/>
        <v>0</v>
      </c>
      <c r="L32" s="332">
        <f t="shared" si="7"/>
        <v>0</v>
      </c>
    </row>
    <row r="33" spans="1:12" s="252" customFormat="1" ht="15" customHeight="1" thickBot="1" x14ac:dyDescent="0.25">
      <c r="A33" s="79" t="s">
        <v>46</v>
      </c>
      <c r="B33" s="253"/>
      <c r="C33" s="261" t="s">
        <v>120</v>
      </c>
      <c r="D33" s="263" t="s">
        <v>236</v>
      </c>
      <c r="E33" s="258"/>
      <c r="F33" s="259"/>
      <c r="G33" s="259"/>
      <c r="H33" s="259"/>
      <c r="I33" s="260">
        <f t="shared" ref="I33:K33" si="9">SUM(I34:I35)</f>
        <v>0</v>
      </c>
      <c r="J33" s="260">
        <f t="shared" si="9"/>
        <v>0</v>
      </c>
      <c r="K33" s="260">
        <f t="shared" si="9"/>
        <v>0</v>
      </c>
      <c r="L33" s="334">
        <f t="shared" si="7"/>
        <v>0</v>
      </c>
    </row>
    <row r="34" spans="1:12" s="235" customFormat="1" ht="15" customHeight="1" thickBot="1" x14ac:dyDescent="0.25">
      <c r="A34" s="79" t="s">
        <v>47</v>
      </c>
      <c r="B34" s="234"/>
      <c r="D34" s="223" t="s">
        <v>314</v>
      </c>
      <c r="E34" s="232" t="s">
        <v>315</v>
      </c>
      <c r="F34" s="232"/>
      <c r="G34" s="232"/>
      <c r="H34" s="232"/>
      <c r="I34" s="233"/>
      <c r="J34" s="233"/>
      <c r="K34" s="233"/>
      <c r="L34" s="428"/>
    </row>
    <row r="35" spans="1:12" s="235" customFormat="1" ht="15" customHeight="1" thickBot="1" x14ac:dyDescent="0.25">
      <c r="A35" s="79" t="s">
        <v>48</v>
      </c>
      <c r="B35" s="234"/>
      <c r="C35" s="223"/>
      <c r="D35" s="223" t="s">
        <v>316</v>
      </c>
      <c r="E35" s="232" t="s">
        <v>317</v>
      </c>
      <c r="F35" s="238"/>
      <c r="G35" s="238"/>
      <c r="H35" s="232"/>
      <c r="I35" s="233"/>
      <c r="J35" s="233"/>
      <c r="K35" s="233"/>
      <c r="L35" s="428"/>
    </row>
    <row r="36" spans="1:12" s="252" customFormat="1" ht="15" customHeight="1" thickBot="1" x14ac:dyDescent="0.25">
      <c r="A36" s="79" t="s">
        <v>49</v>
      </c>
      <c r="B36" s="253"/>
      <c r="C36" s="261" t="s">
        <v>121</v>
      </c>
      <c r="D36" s="262" t="s">
        <v>119</v>
      </c>
      <c r="E36" s="255"/>
      <c r="F36" s="256"/>
      <c r="G36" s="256"/>
      <c r="H36" s="256"/>
      <c r="I36" s="257">
        <f t="shared" ref="I36:K36" si="10">SUM(I37:I38)</f>
        <v>0</v>
      </c>
      <c r="J36" s="257">
        <f t="shared" si="10"/>
        <v>0</v>
      </c>
      <c r="K36" s="257">
        <f t="shared" si="10"/>
        <v>0</v>
      </c>
      <c r="L36" s="337">
        <f t="shared" si="7"/>
        <v>0</v>
      </c>
    </row>
    <row r="37" spans="1:12" s="235" customFormat="1" ht="15" customHeight="1" thickBot="1" x14ac:dyDescent="0.25">
      <c r="A37" s="79" t="s">
        <v>50</v>
      </c>
      <c r="B37" s="234"/>
      <c r="D37" s="223" t="s">
        <v>318</v>
      </c>
      <c r="E37" s="232" t="s">
        <v>319</v>
      </c>
      <c r="F37" s="232"/>
      <c r="G37" s="232"/>
      <c r="H37" s="232"/>
      <c r="I37" s="233"/>
      <c r="J37" s="233"/>
      <c r="K37" s="233"/>
      <c r="L37" s="428"/>
    </row>
    <row r="38" spans="1:12" s="235" customFormat="1" ht="15" customHeight="1" thickBot="1" x14ac:dyDescent="0.25">
      <c r="A38" s="79" t="s">
        <v>51</v>
      </c>
      <c r="B38" s="234"/>
      <c r="D38" s="223" t="s">
        <v>320</v>
      </c>
      <c r="E38" s="232" t="s">
        <v>321</v>
      </c>
      <c r="F38" s="225"/>
      <c r="G38" s="225"/>
      <c r="H38" s="225"/>
      <c r="I38" s="233"/>
      <c r="J38" s="233"/>
      <c r="K38" s="233"/>
      <c r="L38" s="428"/>
    </row>
    <row r="39" spans="1:12" s="252" customFormat="1" ht="15" customHeight="1" thickBot="1" x14ac:dyDescent="0.25">
      <c r="A39" s="79" t="s">
        <v>52</v>
      </c>
      <c r="B39" s="253"/>
      <c r="C39" s="261" t="s">
        <v>122</v>
      </c>
      <c r="D39" s="258" t="s">
        <v>237</v>
      </c>
      <c r="E39" s="264"/>
      <c r="F39" s="259"/>
      <c r="G39" s="259"/>
      <c r="H39" s="259"/>
      <c r="I39" s="260">
        <f t="shared" ref="I39:K39" si="11">SUM(I40)</f>
        <v>0</v>
      </c>
      <c r="J39" s="260">
        <f t="shared" si="11"/>
        <v>0</v>
      </c>
      <c r="K39" s="260">
        <f t="shared" si="11"/>
        <v>0</v>
      </c>
      <c r="L39" s="334">
        <f t="shared" si="7"/>
        <v>0</v>
      </c>
    </row>
    <row r="40" spans="1:12" s="235" customFormat="1" ht="15" customHeight="1" thickBot="1" x14ac:dyDescent="0.25">
      <c r="A40" s="79" t="s">
        <v>53</v>
      </c>
      <c r="B40" s="234"/>
      <c r="D40" s="223" t="s">
        <v>322</v>
      </c>
      <c r="E40" s="225" t="s">
        <v>238</v>
      </c>
      <c r="F40" s="225"/>
      <c r="G40" s="225"/>
      <c r="H40" s="225"/>
      <c r="I40" s="227"/>
      <c r="J40" s="339"/>
      <c r="K40" s="339"/>
      <c r="L40" s="429"/>
    </row>
    <row r="41" spans="1:12" s="252" customFormat="1" ht="30" customHeight="1" thickBot="1" x14ac:dyDescent="0.25">
      <c r="A41" s="79" t="s">
        <v>54</v>
      </c>
      <c r="B41" s="461" t="s">
        <v>358</v>
      </c>
      <c r="C41" s="462"/>
      <c r="D41" s="462"/>
      <c r="E41" s="462"/>
      <c r="F41" s="462"/>
      <c r="G41" s="462"/>
      <c r="H41" s="462"/>
      <c r="I41" s="265">
        <f t="shared" ref="I41:L41" si="12">SUM(I7,I32)</f>
        <v>5196</v>
      </c>
      <c r="J41" s="265">
        <f t="shared" si="12"/>
        <v>0</v>
      </c>
      <c r="K41" s="265">
        <f t="shared" si="12"/>
        <v>46845</v>
      </c>
      <c r="L41" s="265">
        <f t="shared" si="12"/>
        <v>14911</v>
      </c>
    </row>
    <row r="42" spans="1:12" s="267" customFormat="1" ht="15" customHeight="1" thickBot="1" x14ac:dyDescent="0.25">
      <c r="A42" s="79" t="s">
        <v>55</v>
      </c>
      <c r="B42" s="248" t="s">
        <v>123</v>
      </c>
      <c r="C42" s="463" t="s">
        <v>239</v>
      </c>
      <c r="D42" s="463"/>
      <c r="E42" s="463"/>
      <c r="F42" s="463"/>
      <c r="G42" s="463"/>
      <c r="H42" s="463"/>
      <c r="I42" s="251">
        <f t="shared" ref="I42:L42" si="13">SUM(I43,I45,I48)</f>
        <v>224488</v>
      </c>
      <c r="J42" s="251">
        <f t="shared" si="13"/>
        <v>433747</v>
      </c>
      <c r="K42" s="251">
        <f t="shared" si="13"/>
        <v>295537</v>
      </c>
      <c r="L42" s="251">
        <f t="shared" si="13"/>
        <v>221959</v>
      </c>
    </row>
    <row r="43" spans="1:12" s="267" customFormat="1" ht="15" customHeight="1" thickBot="1" x14ac:dyDescent="0.25">
      <c r="A43" s="79" t="s">
        <v>56</v>
      </c>
      <c r="B43" s="266"/>
      <c r="C43" s="254" t="s">
        <v>124</v>
      </c>
      <c r="D43" s="255" t="s">
        <v>240</v>
      </c>
      <c r="E43" s="255"/>
      <c r="F43" s="255"/>
      <c r="G43" s="255"/>
      <c r="H43" s="255"/>
      <c r="I43" s="257">
        <f t="shared" ref="I43:L43" si="14">SUM(I44)</f>
        <v>0</v>
      </c>
      <c r="J43" s="257">
        <f t="shared" si="14"/>
        <v>0</v>
      </c>
      <c r="K43" s="257">
        <f t="shared" si="14"/>
        <v>0</v>
      </c>
      <c r="L43" s="257">
        <f t="shared" si="14"/>
        <v>0</v>
      </c>
    </row>
    <row r="44" spans="1:12" s="235" customFormat="1" ht="15" customHeight="1" thickBot="1" x14ac:dyDescent="0.25">
      <c r="A44" s="79" t="s">
        <v>57</v>
      </c>
      <c r="B44" s="234"/>
      <c r="C44" s="223"/>
      <c r="D44" s="237" t="s">
        <v>323</v>
      </c>
      <c r="E44" s="232" t="s">
        <v>241</v>
      </c>
      <c r="F44" s="232"/>
      <c r="G44" s="232"/>
      <c r="H44" s="232"/>
      <c r="I44" s="233"/>
      <c r="J44" s="233"/>
      <c r="K44" s="233"/>
      <c r="L44" s="430"/>
    </row>
    <row r="45" spans="1:12" s="252" customFormat="1" ht="15" customHeight="1" thickBot="1" x14ac:dyDescent="0.25">
      <c r="A45" s="79" t="s">
        <v>58</v>
      </c>
      <c r="B45" s="253"/>
      <c r="C45" s="254" t="s">
        <v>242</v>
      </c>
      <c r="D45" s="255" t="s">
        <v>243</v>
      </c>
      <c r="E45" s="255"/>
      <c r="F45" s="255"/>
      <c r="G45" s="255"/>
      <c r="H45" s="259"/>
      <c r="I45" s="257">
        <f t="shared" ref="I45:L45" si="15">SUM(I46:I47)</f>
        <v>11349</v>
      </c>
      <c r="J45" s="257">
        <f t="shared" si="15"/>
        <v>22987</v>
      </c>
      <c r="K45" s="257">
        <f t="shared" si="15"/>
        <v>12604</v>
      </c>
      <c r="L45" s="257">
        <f t="shared" si="15"/>
        <v>10533</v>
      </c>
    </row>
    <row r="46" spans="1:12" s="224" customFormat="1" ht="15" customHeight="1" thickBot="1" x14ac:dyDescent="0.25">
      <c r="A46" s="79" t="s">
        <v>59</v>
      </c>
      <c r="B46" s="222"/>
      <c r="C46" s="223"/>
      <c r="D46" s="223" t="s">
        <v>324</v>
      </c>
      <c r="E46" s="225" t="s">
        <v>325</v>
      </c>
      <c r="F46" s="225"/>
      <c r="G46" s="225"/>
      <c r="H46" s="226"/>
      <c r="I46" s="227">
        <v>11349</v>
      </c>
      <c r="J46" s="227">
        <v>22987</v>
      </c>
      <c r="K46" s="227">
        <v>12604</v>
      </c>
      <c r="L46" s="429">
        <v>10533</v>
      </c>
    </row>
    <row r="47" spans="1:12" s="224" customFormat="1" ht="15" customHeight="1" thickBot="1" x14ac:dyDescent="0.25">
      <c r="A47" s="79" t="s">
        <v>60</v>
      </c>
      <c r="B47" s="222"/>
      <c r="C47" s="223"/>
      <c r="D47" s="223" t="s">
        <v>326</v>
      </c>
      <c r="E47" s="225" t="s">
        <v>327</v>
      </c>
      <c r="F47" s="225"/>
      <c r="G47" s="225"/>
      <c r="H47" s="226"/>
      <c r="I47" s="227"/>
      <c r="J47" s="227"/>
      <c r="K47" s="227"/>
      <c r="L47" s="429"/>
    </row>
    <row r="48" spans="1:12" s="252" customFormat="1" ht="15" customHeight="1" thickBot="1" x14ac:dyDescent="0.25">
      <c r="A48" s="79" t="s">
        <v>61</v>
      </c>
      <c r="B48" s="296"/>
      <c r="C48" s="297" t="s">
        <v>244</v>
      </c>
      <c r="D48" s="298" t="s">
        <v>223</v>
      </c>
      <c r="E48" s="299"/>
      <c r="F48" s="299"/>
      <c r="G48" s="299"/>
      <c r="H48" s="299"/>
      <c r="I48" s="300">
        <f>I79-I41-I45</f>
        <v>213139</v>
      </c>
      <c r="J48" s="300">
        <f>J79-J41-J46</f>
        <v>410760</v>
      </c>
      <c r="K48" s="300">
        <f>K79-K41-K45</f>
        <v>282933</v>
      </c>
      <c r="L48" s="342">
        <f>L79-L7-L32-L43-L45</f>
        <v>211426</v>
      </c>
    </row>
    <row r="49" spans="1:17" s="252" customFormat="1" ht="15" customHeight="1" thickBot="1" x14ac:dyDescent="0.25">
      <c r="A49" s="79" t="s">
        <v>62</v>
      </c>
      <c r="B49" s="269" t="s">
        <v>255</v>
      </c>
      <c r="C49" s="270" t="s">
        <v>256</v>
      </c>
      <c r="D49" s="271"/>
      <c r="E49" s="271"/>
      <c r="F49" s="271"/>
      <c r="G49" s="271"/>
      <c r="H49" s="271"/>
      <c r="I49" s="251"/>
      <c r="J49" s="251"/>
      <c r="K49" s="251"/>
      <c r="L49" s="332">
        <f t="shared" si="7"/>
        <v>0</v>
      </c>
    </row>
    <row r="50" spans="1:17" s="252" customFormat="1" ht="30" customHeight="1" thickBot="1" x14ac:dyDescent="0.25">
      <c r="A50" s="79" t="s">
        <v>63</v>
      </c>
      <c r="B50" s="468" t="s">
        <v>359</v>
      </c>
      <c r="C50" s="469"/>
      <c r="D50" s="469"/>
      <c r="E50" s="469"/>
      <c r="F50" s="469"/>
      <c r="G50" s="469"/>
      <c r="H50" s="469"/>
      <c r="I50" s="265">
        <f t="shared" ref="I50:L50" si="16">SUM(I41,I42,I49)</f>
        <v>229684</v>
      </c>
      <c r="J50" s="265">
        <f t="shared" si="16"/>
        <v>433747</v>
      </c>
      <c r="K50" s="265">
        <f t="shared" si="16"/>
        <v>342382</v>
      </c>
      <c r="L50" s="265">
        <f t="shared" si="16"/>
        <v>236870</v>
      </c>
    </row>
    <row r="51" spans="1:17" s="73" customFormat="1" ht="15" customHeight="1" thickBot="1" x14ac:dyDescent="0.25">
      <c r="A51" s="79" t="s">
        <v>64</v>
      </c>
      <c r="B51" s="345"/>
      <c r="C51" s="346"/>
      <c r="D51" s="346"/>
      <c r="E51" s="346"/>
      <c r="F51" s="346"/>
      <c r="G51" s="346"/>
      <c r="H51" s="346"/>
      <c r="I51" s="346"/>
      <c r="J51" s="346"/>
      <c r="K51" s="373"/>
      <c r="L51" s="431"/>
    </row>
    <row r="52" spans="1:17" ht="79.5" thickBot="1" x14ac:dyDescent="0.25">
      <c r="A52" s="79" t="s">
        <v>65</v>
      </c>
      <c r="B52" s="467" t="s">
        <v>131</v>
      </c>
      <c r="C52" s="467"/>
      <c r="D52" s="467"/>
      <c r="E52" s="467"/>
      <c r="F52" s="467"/>
      <c r="G52" s="467"/>
      <c r="H52" s="467"/>
      <c r="I52" s="230" t="s">
        <v>401</v>
      </c>
      <c r="J52" s="230" t="s">
        <v>423</v>
      </c>
      <c r="K52" s="230" t="s">
        <v>402</v>
      </c>
      <c r="L52" s="434" t="s">
        <v>363</v>
      </c>
    </row>
    <row r="53" spans="1:17" s="275" customFormat="1" ht="16.5" thickBot="1" x14ac:dyDescent="0.3">
      <c r="A53" s="79" t="s">
        <v>66</v>
      </c>
      <c r="B53" s="272" t="s">
        <v>110</v>
      </c>
      <c r="C53" s="273" t="s">
        <v>125</v>
      </c>
      <c r="D53" s="273"/>
      <c r="E53" s="273"/>
      <c r="F53" s="273"/>
      <c r="G53" s="273"/>
      <c r="H53" s="273"/>
      <c r="I53" s="274">
        <f t="shared" ref="I53" si="17">SUM(I54:I58)</f>
        <v>229484</v>
      </c>
      <c r="J53" s="274">
        <f>SUM(J54:J58)</f>
        <v>432147</v>
      </c>
      <c r="K53" s="274">
        <f t="shared" ref="K53:L53" si="18">SUM(K54:K58)</f>
        <v>342182</v>
      </c>
      <c r="L53" s="274">
        <f t="shared" si="18"/>
        <v>232970</v>
      </c>
    </row>
    <row r="54" spans="1:17" s="275" customFormat="1" ht="16.5" thickBot="1" x14ac:dyDescent="0.3">
      <c r="A54" s="79" t="s">
        <v>67</v>
      </c>
      <c r="B54" s="276"/>
      <c r="C54" s="277" t="s">
        <v>112</v>
      </c>
      <c r="D54" s="278" t="s">
        <v>126</v>
      </c>
      <c r="E54" s="278"/>
      <c r="F54" s="278"/>
      <c r="G54" s="278"/>
      <c r="H54" s="348"/>
      <c r="I54" s="279">
        <v>156626</v>
      </c>
      <c r="J54" s="279">
        <v>354034</v>
      </c>
      <c r="K54" s="279">
        <v>221698</v>
      </c>
      <c r="L54" s="279">
        <v>92695</v>
      </c>
    </row>
    <row r="55" spans="1:17" s="275" customFormat="1" ht="16.5" thickBot="1" x14ac:dyDescent="0.3">
      <c r="A55" s="79" t="s">
        <v>68</v>
      </c>
      <c r="B55" s="276"/>
      <c r="C55" s="277" t="s">
        <v>114</v>
      </c>
      <c r="D55" s="280" t="s">
        <v>245</v>
      </c>
      <c r="E55" s="281"/>
      <c r="F55" s="280"/>
      <c r="G55" s="280"/>
      <c r="H55" s="350"/>
      <c r="I55" s="282">
        <v>24888</v>
      </c>
      <c r="J55" s="282">
        <v>55911</v>
      </c>
      <c r="K55" s="282">
        <v>33619</v>
      </c>
      <c r="L55" s="282">
        <v>11816</v>
      </c>
    </row>
    <row r="56" spans="1:17" s="275" customFormat="1" ht="16.5" thickBot="1" x14ac:dyDescent="0.3">
      <c r="A56" s="79" t="s">
        <v>69</v>
      </c>
      <c r="B56" s="276"/>
      <c r="C56" s="277" t="s">
        <v>115</v>
      </c>
      <c r="D56" s="280" t="s">
        <v>246</v>
      </c>
      <c r="E56" s="281"/>
      <c r="F56" s="280"/>
      <c r="G56" s="280"/>
      <c r="H56" s="350"/>
      <c r="I56" s="282">
        <v>47970</v>
      </c>
      <c r="J56" s="282">
        <v>22202</v>
      </c>
      <c r="K56" s="282">
        <v>86815</v>
      </c>
      <c r="L56" s="282">
        <v>128202</v>
      </c>
    </row>
    <row r="57" spans="1:17" s="275" customFormat="1" ht="16.5" thickBot="1" x14ac:dyDescent="0.3">
      <c r="A57" s="79" t="s">
        <v>70</v>
      </c>
      <c r="B57" s="276"/>
      <c r="C57" s="277" t="s">
        <v>117</v>
      </c>
      <c r="D57" s="283" t="s">
        <v>263</v>
      </c>
      <c r="E57" s="284"/>
      <c r="F57" s="284"/>
      <c r="G57" s="283"/>
      <c r="H57" s="352"/>
      <c r="I57" s="295"/>
      <c r="J57" s="295"/>
      <c r="K57" s="295"/>
      <c r="L57" s="295"/>
    </row>
    <row r="58" spans="1:17" s="275" customFormat="1" ht="16.5" thickBot="1" x14ac:dyDescent="0.3">
      <c r="A58" s="79" t="s">
        <v>71</v>
      </c>
      <c r="B58" s="276"/>
      <c r="C58" s="277" t="s">
        <v>116</v>
      </c>
      <c r="D58" s="280" t="s">
        <v>247</v>
      </c>
      <c r="E58" s="281"/>
      <c r="F58" s="280"/>
      <c r="G58" s="280"/>
      <c r="H58" s="350"/>
      <c r="I58" s="282">
        <f t="shared" ref="I58:J58" si="19">SUM(I59:I64)</f>
        <v>0</v>
      </c>
      <c r="J58" s="282">
        <f t="shared" si="19"/>
        <v>0</v>
      </c>
      <c r="K58" s="282">
        <f>SUM(K59:K64)</f>
        <v>50</v>
      </c>
      <c r="L58" s="282">
        <f>SUM(L59:L64)</f>
        <v>257</v>
      </c>
    </row>
    <row r="59" spans="1:17" s="77" customFormat="1" thickBot="1" x14ac:dyDescent="0.25">
      <c r="A59" s="79" t="s">
        <v>74</v>
      </c>
      <c r="B59" s="240"/>
      <c r="C59" s="241"/>
      <c r="D59" s="242" t="s">
        <v>366</v>
      </c>
      <c r="E59" s="243" t="s">
        <v>367</v>
      </c>
      <c r="F59" s="243"/>
      <c r="G59" s="243"/>
      <c r="H59" s="353"/>
      <c r="I59" s="229"/>
      <c r="J59" s="229"/>
      <c r="K59" s="229">
        <v>50</v>
      </c>
      <c r="L59" s="229">
        <v>257</v>
      </c>
      <c r="M59" s="378"/>
      <c r="N59" s="435"/>
      <c r="O59" s="435"/>
      <c r="P59" s="435"/>
      <c r="Q59" s="435"/>
    </row>
    <row r="60" spans="1:17" s="77" customFormat="1" thickBot="1" x14ac:dyDescent="0.25">
      <c r="A60" s="79" t="s">
        <v>72</v>
      </c>
      <c r="B60" s="240"/>
      <c r="C60" s="241"/>
      <c r="D60" s="242" t="s">
        <v>328</v>
      </c>
      <c r="E60" s="243" t="s">
        <v>329</v>
      </c>
      <c r="F60" s="243"/>
      <c r="G60" s="243"/>
      <c r="H60" s="353"/>
      <c r="I60" s="229"/>
      <c r="J60" s="229"/>
      <c r="K60" s="229"/>
      <c r="L60" s="229"/>
    </row>
    <row r="61" spans="1:17" s="77" customFormat="1" thickBot="1" x14ac:dyDescent="0.25">
      <c r="A61" s="79" t="s">
        <v>74</v>
      </c>
      <c r="B61" s="240"/>
      <c r="C61" s="241"/>
      <c r="D61" s="242" t="s">
        <v>330</v>
      </c>
      <c r="E61" s="243" t="s">
        <v>331</v>
      </c>
      <c r="F61" s="78"/>
      <c r="G61" s="243"/>
      <c r="H61" s="353"/>
      <c r="I61" s="229"/>
      <c r="J61" s="229"/>
      <c r="K61" s="229"/>
      <c r="L61" s="229"/>
    </row>
    <row r="62" spans="1:17" s="77" customFormat="1" thickBot="1" x14ac:dyDescent="0.25">
      <c r="A62" s="79" t="s">
        <v>75</v>
      </c>
      <c r="B62" s="240"/>
      <c r="C62" s="241"/>
      <c r="D62" s="242" t="s">
        <v>332</v>
      </c>
      <c r="E62" s="244" t="s">
        <v>333</v>
      </c>
      <c r="F62" s="228"/>
      <c r="G62" s="244"/>
      <c r="H62" s="354"/>
      <c r="I62" s="355"/>
      <c r="J62" s="355"/>
      <c r="K62" s="355"/>
      <c r="L62" s="355"/>
    </row>
    <row r="63" spans="1:17" s="77" customFormat="1" thickBot="1" x14ac:dyDescent="0.25">
      <c r="A63" s="79" t="s">
        <v>178</v>
      </c>
      <c r="B63" s="240"/>
      <c r="C63" s="241"/>
      <c r="D63" s="242" t="s">
        <v>334</v>
      </c>
      <c r="E63" s="243" t="s">
        <v>335</v>
      </c>
      <c r="F63" s="78"/>
      <c r="G63" s="243"/>
      <c r="H63" s="353"/>
      <c r="I63" s="229"/>
      <c r="J63" s="229"/>
      <c r="K63" s="229"/>
      <c r="L63" s="229"/>
    </row>
    <row r="64" spans="1:17" s="77" customFormat="1" thickBot="1" x14ac:dyDescent="0.25">
      <c r="A64" s="79" t="s">
        <v>179</v>
      </c>
      <c r="B64" s="240"/>
      <c r="C64" s="241"/>
      <c r="D64" s="242" t="s">
        <v>336</v>
      </c>
      <c r="E64" s="243" t="s">
        <v>128</v>
      </c>
      <c r="F64" s="78"/>
      <c r="G64" s="243"/>
      <c r="H64" s="353"/>
      <c r="I64" s="229"/>
      <c r="J64" s="229"/>
      <c r="K64" s="229"/>
      <c r="L64" s="229"/>
    </row>
    <row r="65" spans="1:12" s="275" customFormat="1" ht="16.5" thickBot="1" x14ac:dyDescent="0.3">
      <c r="A65" s="79" t="s">
        <v>180</v>
      </c>
      <c r="B65" s="272" t="s">
        <v>118</v>
      </c>
      <c r="C65" s="273" t="s">
        <v>127</v>
      </c>
      <c r="D65" s="285"/>
      <c r="E65" s="285"/>
      <c r="F65" s="273"/>
      <c r="G65" s="273"/>
      <c r="H65" s="273"/>
      <c r="I65" s="274">
        <f t="shared" ref="I65:L65" si="20">SUM(I66:I68)</f>
        <v>200</v>
      </c>
      <c r="J65" s="274">
        <f>SUM(J66:J68)</f>
        <v>1600</v>
      </c>
      <c r="K65" s="274">
        <f t="shared" si="20"/>
        <v>200</v>
      </c>
      <c r="L65" s="274">
        <f t="shared" si="20"/>
        <v>3900</v>
      </c>
    </row>
    <row r="66" spans="1:12" s="275" customFormat="1" ht="16.5" thickBot="1" x14ac:dyDescent="0.3">
      <c r="A66" s="79" t="s">
        <v>181</v>
      </c>
      <c r="B66" s="276"/>
      <c r="C66" s="277" t="s">
        <v>120</v>
      </c>
      <c r="D66" s="278" t="s">
        <v>248</v>
      </c>
      <c r="E66" s="278"/>
      <c r="F66" s="278"/>
      <c r="G66" s="278"/>
      <c r="H66" s="348"/>
      <c r="I66" s="279">
        <v>200</v>
      </c>
      <c r="J66" s="279">
        <v>1600</v>
      </c>
      <c r="K66" s="279">
        <v>200</v>
      </c>
      <c r="L66" s="279">
        <v>3900</v>
      </c>
    </row>
    <row r="67" spans="1:12" s="275" customFormat="1" ht="16.5" thickBot="1" x14ac:dyDescent="0.3">
      <c r="A67" s="79" t="s">
        <v>182</v>
      </c>
      <c r="B67" s="276"/>
      <c r="C67" s="277" t="s">
        <v>121</v>
      </c>
      <c r="D67" s="280" t="s">
        <v>249</v>
      </c>
      <c r="E67" s="280"/>
      <c r="F67" s="280"/>
      <c r="G67" s="280"/>
      <c r="H67" s="350"/>
      <c r="I67" s="282"/>
      <c r="J67" s="282"/>
      <c r="K67" s="282"/>
      <c r="L67" s="282"/>
    </row>
    <row r="68" spans="1:12" s="275" customFormat="1" ht="16.5" thickBot="1" x14ac:dyDescent="0.3">
      <c r="A68" s="79" t="s">
        <v>183</v>
      </c>
      <c r="B68" s="276"/>
      <c r="C68" s="277" t="s">
        <v>122</v>
      </c>
      <c r="D68" s="280" t="s">
        <v>250</v>
      </c>
      <c r="E68" s="281"/>
      <c r="F68" s="280"/>
      <c r="G68" s="280"/>
      <c r="H68" s="350"/>
      <c r="I68" s="282">
        <f t="shared" ref="I68:L68" si="21">SUM(I69:I72)</f>
        <v>0</v>
      </c>
      <c r="J68" s="282">
        <f t="shared" si="21"/>
        <v>0</v>
      </c>
      <c r="K68" s="282">
        <f t="shared" si="21"/>
        <v>0</v>
      </c>
      <c r="L68" s="282">
        <f t="shared" si="21"/>
        <v>0</v>
      </c>
    </row>
    <row r="69" spans="1:12" s="77" customFormat="1" ht="15.75" thickBot="1" x14ac:dyDescent="0.25">
      <c r="A69" s="79" t="s">
        <v>184</v>
      </c>
      <c r="B69" s="240"/>
      <c r="C69" s="245"/>
      <c r="D69" s="242" t="s">
        <v>337</v>
      </c>
      <c r="E69" s="243" t="s">
        <v>338</v>
      </c>
      <c r="F69" s="243"/>
      <c r="G69" s="243"/>
      <c r="H69" s="353"/>
      <c r="I69" s="229"/>
      <c r="J69" s="229"/>
      <c r="K69" s="229"/>
      <c r="L69" s="432"/>
    </row>
    <row r="70" spans="1:12" s="77" customFormat="1" ht="15.75" thickBot="1" x14ac:dyDescent="0.25">
      <c r="A70" s="79" t="s">
        <v>185</v>
      </c>
      <c r="B70" s="240"/>
      <c r="C70" s="245"/>
      <c r="D70" s="242" t="s">
        <v>339</v>
      </c>
      <c r="E70" s="243" t="s">
        <v>251</v>
      </c>
      <c r="F70" s="243"/>
      <c r="G70" s="243"/>
      <c r="H70" s="353"/>
      <c r="I70" s="229"/>
      <c r="J70" s="229"/>
      <c r="K70" s="229"/>
      <c r="L70" s="432"/>
    </row>
    <row r="71" spans="1:12" s="77" customFormat="1" ht="15.75" thickBot="1" x14ac:dyDescent="0.25">
      <c r="A71" s="79" t="s">
        <v>186</v>
      </c>
      <c r="B71" s="240"/>
      <c r="C71" s="245"/>
      <c r="D71" s="242" t="s">
        <v>340</v>
      </c>
      <c r="E71" s="243" t="s">
        <v>341</v>
      </c>
      <c r="F71" s="78"/>
      <c r="G71" s="243"/>
      <c r="H71" s="353"/>
      <c r="I71" s="229"/>
      <c r="J71" s="229"/>
      <c r="K71" s="229"/>
      <c r="L71" s="432"/>
    </row>
    <row r="72" spans="1:12" s="77" customFormat="1" ht="15.75" thickBot="1" x14ac:dyDescent="0.25">
      <c r="A72" s="79" t="s">
        <v>187</v>
      </c>
      <c r="B72" s="240"/>
      <c r="C72" s="245"/>
      <c r="D72" s="242" t="s">
        <v>342</v>
      </c>
      <c r="E72" s="243" t="s">
        <v>252</v>
      </c>
      <c r="F72" s="78"/>
      <c r="G72" s="243"/>
      <c r="H72" s="353"/>
      <c r="I72" s="355"/>
      <c r="J72" s="355"/>
      <c r="K72" s="355"/>
      <c r="L72" s="433"/>
    </row>
    <row r="73" spans="1:12" s="268" customFormat="1" ht="30" customHeight="1" thickBot="1" x14ac:dyDescent="0.3">
      <c r="A73" s="79" t="s">
        <v>188</v>
      </c>
      <c r="B73" s="374" t="s">
        <v>360</v>
      </c>
      <c r="C73" s="286"/>
      <c r="D73" s="287"/>
      <c r="E73" s="287"/>
      <c r="F73" s="287"/>
      <c r="G73" s="287"/>
      <c r="H73" s="287"/>
      <c r="I73" s="265">
        <f t="shared" ref="I73:L73" si="22">SUM(I53,I65)</f>
        <v>229684</v>
      </c>
      <c r="J73" s="265">
        <f t="shared" si="22"/>
        <v>433747</v>
      </c>
      <c r="K73" s="265">
        <f t="shared" si="22"/>
        <v>342382</v>
      </c>
      <c r="L73" s="265">
        <f t="shared" si="22"/>
        <v>236870</v>
      </c>
    </row>
    <row r="74" spans="1:12" s="275" customFormat="1" ht="16.5" thickBot="1" x14ac:dyDescent="0.3">
      <c r="A74" s="79" t="s">
        <v>189</v>
      </c>
      <c r="B74" s="272" t="s">
        <v>123</v>
      </c>
      <c r="C74" s="273" t="s">
        <v>253</v>
      </c>
      <c r="D74" s="273"/>
      <c r="E74" s="273"/>
      <c r="F74" s="273"/>
      <c r="G74" s="273"/>
      <c r="H74" s="273"/>
      <c r="I74" s="274">
        <f t="shared" ref="I74:L74" si="23">SUM(I75,I77)</f>
        <v>0</v>
      </c>
      <c r="J74" s="274">
        <f t="shared" si="23"/>
        <v>0</v>
      </c>
      <c r="K74" s="274">
        <f t="shared" si="23"/>
        <v>0</v>
      </c>
      <c r="L74" s="274">
        <f t="shared" si="23"/>
        <v>0</v>
      </c>
    </row>
    <row r="75" spans="1:12" s="275" customFormat="1" ht="16.5" thickBot="1" x14ac:dyDescent="0.3">
      <c r="A75" s="79" t="s">
        <v>190</v>
      </c>
      <c r="B75" s="276"/>
      <c r="C75" s="288" t="s">
        <v>124</v>
      </c>
      <c r="D75" s="289" t="s">
        <v>257</v>
      </c>
      <c r="E75" s="289"/>
      <c r="F75" s="289"/>
      <c r="G75" s="289"/>
      <c r="H75" s="356"/>
      <c r="I75" s="301">
        <f t="shared" ref="I75:L75" si="24">SUM(I76)</f>
        <v>0</v>
      </c>
      <c r="J75" s="301">
        <f t="shared" si="24"/>
        <v>0</v>
      </c>
      <c r="K75" s="301">
        <f t="shared" si="24"/>
        <v>0</v>
      </c>
      <c r="L75" s="301">
        <f t="shared" si="24"/>
        <v>0</v>
      </c>
    </row>
    <row r="76" spans="1:12" s="235" customFormat="1" ht="15" customHeight="1" thickBot="1" x14ac:dyDescent="0.25">
      <c r="A76" s="79" t="s">
        <v>191</v>
      </c>
      <c r="B76" s="234"/>
      <c r="C76" s="223"/>
      <c r="D76" s="246" t="s">
        <v>323</v>
      </c>
      <c r="E76" s="232" t="s">
        <v>343</v>
      </c>
      <c r="F76" s="232"/>
      <c r="G76" s="232"/>
      <c r="H76" s="232"/>
      <c r="I76" s="233"/>
      <c r="J76" s="233"/>
      <c r="K76" s="233"/>
      <c r="L76" s="428"/>
    </row>
    <row r="77" spans="1:12" s="252" customFormat="1" ht="15" customHeight="1" thickBot="1" x14ac:dyDescent="0.25">
      <c r="A77" s="79" t="s">
        <v>192</v>
      </c>
      <c r="B77" s="302"/>
      <c r="C77" s="303" t="s">
        <v>258</v>
      </c>
      <c r="D77" s="304" t="s">
        <v>262</v>
      </c>
      <c r="E77" s="305"/>
      <c r="F77" s="305"/>
      <c r="G77" s="305"/>
      <c r="H77" s="305"/>
      <c r="I77" s="306"/>
      <c r="J77" s="306"/>
      <c r="K77" s="306"/>
      <c r="L77" s="358">
        <f t="shared" ref="L77:L78" si="25">SUM(E77:K77)</f>
        <v>0</v>
      </c>
    </row>
    <row r="78" spans="1:12" s="275" customFormat="1" ht="16.5" thickBot="1" x14ac:dyDescent="0.3">
      <c r="A78" s="79" t="s">
        <v>193</v>
      </c>
      <c r="B78" s="272" t="s">
        <v>254</v>
      </c>
      <c r="C78" s="273" t="s">
        <v>129</v>
      </c>
      <c r="D78" s="285"/>
      <c r="E78" s="285"/>
      <c r="F78" s="273"/>
      <c r="G78" s="273"/>
      <c r="H78" s="360"/>
      <c r="I78" s="274"/>
      <c r="J78" s="274"/>
      <c r="K78" s="274"/>
      <c r="L78" s="274">
        <f t="shared" si="25"/>
        <v>0</v>
      </c>
    </row>
    <row r="79" spans="1:12" s="268" customFormat="1" ht="30" customHeight="1" thickBot="1" x14ac:dyDescent="0.3">
      <c r="A79" s="79" t="s">
        <v>194</v>
      </c>
      <c r="B79" s="290" t="s">
        <v>361</v>
      </c>
      <c r="C79" s="291"/>
      <c r="D79" s="292"/>
      <c r="E79" s="292"/>
      <c r="F79" s="292"/>
      <c r="G79" s="292"/>
      <c r="H79" s="292"/>
      <c r="I79" s="293">
        <f t="shared" ref="I79:L79" si="26">SUM(I73,I74,I78)</f>
        <v>229684</v>
      </c>
      <c r="J79" s="293">
        <f t="shared" si="26"/>
        <v>433747</v>
      </c>
      <c r="K79" s="293">
        <f t="shared" si="26"/>
        <v>342382</v>
      </c>
      <c r="L79" s="293">
        <f t="shared" si="26"/>
        <v>236870</v>
      </c>
    </row>
  </sheetData>
  <mergeCells count="8">
    <mergeCell ref="B50:H50"/>
    <mergeCell ref="B52:H52"/>
    <mergeCell ref="E4:H4"/>
    <mergeCell ref="B5:L5"/>
    <mergeCell ref="B6:H6"/>
    <mergeCell ref="E9:H9"/>
    <mergeCell ref="B41:H41"/>
    <mergeCell ref="C42:H42"/>
  </mergeCells>
  <printOptions horizontalCentered="1"/>
  <pageMargins left="0.70866141732283472" right="0.70866141732283472" top="0.74803149606299213" bottom="0.74803149606299213" header="0.31496062992125984" footer="0.31496062992125984"/>
  <pageSetup paperSize="8" scale="67" firstPageNumber="3" orientation="portrait" r:id="rId1"/>
  <headerFooter>
    <oddFooter>&amp;L&amp;D&amp;C&amp;P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L69"/>
  <sheetViews>
    <sheetView view="pageBreakPreview" topLeftCell="H57" zoomScaleNormal="100" zoomScaleSheetLayoutView="100" workbookViewId="0">
      <selection activeCell="I34" sqref="I34"/>
    </sheetView>
  </sheetViews>
  <sheetFormatPr defaultRowHeight="14.25" x14ac:dyDescent="0.2"/>
  <cols>
    <col min="1" max="1" width="4.42578125" style="131" customWidth="1"/>
    <col min="2" max="2" width="4.140625" style="76" customWidth="1"/>
    <col min="3" max="3" width="5.7109375" style="76" customWidth="1"/>
    <col min="4" max="5" width="8.7109375" style="76" customWidth="1"/>
    <col min="6" max="7" width="10.7109375" style="76" customWidth="1"/>
    <col min="8" max="8" width="78.7109375" style="76" customWidth="1"/>
    <col min="9" max="12" width="20.7109375" style="76" customWidth="1"/>
    <col min="13" max="256" width="9.140625" style="76"/>
    <col min="257" max="257" width="4.42578125" style="76" customWidth="1"/>
    <col min="258" max="258" width="4.140625" style="76" customWidth="1"/>
    <col min="259" max="259" width="5.7109375" style="76" customWidth="1"/>
    <col min="260" max="261" width="8.7109375" style="76" customWidth="1"/>
    <col min="262" max="263" width="10.7109375" style="76" customWidth="1"/>
    <col min="264" max="264" width="78.7109375" style="76" customWidth="1"/>
    <col min="265" max="268" width="20.7109375" style="76" customWidth="1"/>
    <col min="269" max="512" width="9.140625" style="76"/>
    <col min="513" max="513" width="4.42578125" style="76" customWidth="1"/>
    <col min="514" max="514" width="4.140625" style="76" customWidth="1"/>
    <col min="515" max="515" width="5.7109375" style="76" customWidth="1"/>
    <col min="516" max="517" width="8.7109375" style="76" customWidth="1"/>
    <col min="518" max="519" width="10.7109375" style="76" customWidth="1"/>
    <col min="520" max="520" width="78.7109375" style="76" customWidth="1"/>
    <col min="521" max="524" width="20.7109375" style="76" customWidth="1"/>
    <col min="525" max="768" width="9.140625" style="76"/>
    <col min="769" max="769" width="4.42578125" style="76" customWidth="1"/>
    <col min="770" max="770" width="4.140625" style="76" customWidth="1"/>
    <col min="771" max="771" width="5.7109375" style="76" customWidth="1"/>
    <col min="772" max="773" width="8.7109375" style="76" customWidth="1"/>
    <col min="774" max="775" width="10.7109375" style="76" customWidth="1"/>
    <col min="776" max="776" width="78.7109375" style="76" customWidth="1"/>
    <col min="777" max="780" width="20.7109375" style="76" customWidth="1"/>
    <col min="781" max="1024" width="9.140625" style="76"/>
    <col min="1025" max="1025" width="4.42578125" style="76" customWidth="1"/>
    <col min="1026" max="1026" width="4.140625" style="76" customWidth="1"/>
    <col min="1027" max="1027" width="5.7109375" style="76" customWidth="1"/>
    <col min="1028" max="1029" width="8.7109375" style="76" customWidth="1"/>
    <col min="1030" max="1031" width="10.7109375" style="76" customWidth="1"/>
    <col min="1032" max="1032" width="78.7109375" style="76" customWidth="1"/>
    <col min="1033" max="1036" width="20.7109375" style="76" customWidth="1"/>
    <col min="1037" max="1280" width="9.140625" style="76"/>
    <col min="1281" max="1281" width="4.42578125" style="76" customWidth="1"/>
    <col min="1282" max="1282" width="4.140625" style="76" customWidth="1"/>
    <col min="1283" max="1283" width="5.7109375" style="76" customWidth="1"/>
    <col min="1284" max="1285" width="8.7109375" style="76" customWidth="1"/>
    <col min="1286" max="1287" width="10.7109375" style="76" customWidth="1"/>
    <col min="1288" max="1288" width="78.7109375" style="76" customWidth="1"/>
    <col min="1289" max="1292" width="20.7109375" style="76" customWidth="1"/>
    <col min="1293" max="1536" width="9.140625" style="76"/>
    <col min="1537" max="1537" width="4.42578125" style="76" customWidth="1"/>
    <col min="1538" max="1538" width="4.140625" style="76" customWidth="1"/>
    <col min="1539" max="1539" width="5.7109375" style="76" customWidth="1"/>
    <col min="1540" max="1541" width="8.7109375" style="76" customWidth="1"/>
    <col min="1542" max="1543" width="10.7109375" style="76" customWidth="1"/>
    <col min="1544" max="1544" width="78.7109375" style="76" customWidth="1"/>
    <col min="1545" max="1548" width="20.7109375" style="76" customWidth="1"/>
    <col min="1549" max="1792" width="9.140625" style="76"/>
    <col min="1793" max="1793" width="4.42578125" style="76" customWidth="1"/>
    <col min="1794" max="1794" width="4.140625" style="76" customWidth="1"/>
    <col min="1795" max="1795" width="5.7109375" style="76" customWidth="1"/>
    <col min="1796" max="1797" width="8.7109375" style="76" customWidth="1"/>
    <col min="1798" max="1799" width="10.7109375" style="76" customWidth="1"/>
    <col min="1800" max="1800" width="78.7109375" style="76" customWidth="1"/>
    <col min="1801" max="1804" width="20.7109375" style="76" customWidth="1"/>
    <col min="1805" max="2048" width="9.140625" style="76"/>
    <col min="2049" max="2049" width="4.42578125" style="76" customWidth="1"/>
    <col min="2050" max="2050" width="4.140625" style="76" customWidth="1"/>
    <col min="2051" max="2051" width="5.7109375" style="76" customWidth="1"/>
    <col min="2052" max="2053" width="8.7109375" style="76" customWidth="1"/>
    <col min="2054" max="2055" width="10.7109375" style="76" customWidth="1"/>
    <col min="2056" max="2056" width="78.7109375" style="76" customWidth="1"/>
    <col min="2057" max="2060" width="20.7109375" style="76" customWidth="1"/>
    <col min="2061" max="2304" width="9.140625" style="76"/>
    <col min="2305" max="2305" width="4.42578125" style="76" customWidth="1"/>
    <col min="2306" max="2306" width="4.140625" style="76" customWidth="1"/>
    <col min="2307" max="2307" width="5.7109375" style="76" customWidth="1"/>
    <col min="2308" max="2309" width="8.7109375" style="76" customWidth="1"/>
    <col min="2310" max="2311" width="10.7109375" style="76" customWidth="1"/>
    <col min="2312" max="2312" width="78.7109375" style="76" customWidth="1"/>
    <col min="2313" max="2316" width="20.7109375" style="76" customWidth="1"/>
    <col min="2317" max="2560" width="9.140625" style="76"/>
    <col min="2561" max="2561" width="4.42578125" style="76" customWidth="1"/>
    <col min="2562" max="2562" width="4.140625" style="76" customWidth="1"/>
    <col min="2563" max="2563" width="5.7109375" style="76" customWidth="1"/>
    <col min="2564" max="2565" width="8.7109375" style="76" customWidth="1"/>
    <col min="2566" max="2567" width="10.7109375" style="76" customWidth="1"/>
    <col min="2568" max="2568" width="78.7109375" style="76" customWidth="1"/>
    <col min="2569" max="2572" width="20.7109375" style="76" customWidth="1"/>
    <col min="2573" max="2816" width="9.140625" style="76"/>
    <col min="2817" max="2817" width="4.42578125" style="76" customWidth="1"/>
    <col min="2818" max="2818" width="4.140625" style="76" customWidth="1"/>
    <col min="2819" max="2819" width="5.7109375" style="76" customWidth="1"/>
    <col min="2820" max="2821" width="8.7109375" style="76" customWidth="1"/>
    <col min="2822" max="2823" width="10.7109375" style="76" customWidth="1"/>
    <col min="2824" max="2824" width="78.7109375" style="76" customWidth="1"/>
    <col min="2825" max="2828" width="20.7109375" style="76" customWidth="1"/>
    <col min="2829" max="3072" width="9.140625" style="76"/>
    <col min="3073" max="3073" width="4.42578125" style="76" customWidth="1"/>
    <col min="3074" max="3074" width="4.140625" style="76" customWidth="1"/>
    <col min="3075" max="3075" width="5.7109375" style="76" customWidth="1"/>
    <col min="3076" max="3077" width="8.7109375" style="76" customWidth="1"/>
    <col min="3078" max="3079" width="10.7109375" style="76" customWidth="1"/>
    <col min="3080" max="3080" width="78.7109375" style="76" customWidth="1"/>
    <col min="3081" max="3084" width="20.7109375" style="76" customWidth="1"/>
    <col min="3085" max="3328" width="9.140625" style="76"/>
    <col min="3329" max="3329" width="4.42578125" style="76" customWidth="1"/>
    <col min="3330" max="3330" width="4.140625" style="76" customWidth="1"/>
    <col min="3331" max="3331" width="5.7109375" style="76" customWidth="1"/>
    <col min="3332" max="3333" width="8.7109375" style="76" customWidth="1"/>
    <col min="3334" max="3335" width="10.7109375" style="76" customWidth="1"/>
    <col min="3336" max="3336" width="78.7109375" style="76" customWidth="1"/>
    <col min="3337" max="3340" width="20.7109375" style="76" customWidth="1"/>
    <col min="3341" max="3584" width="9.140625" style="76"/>
    <col min="3585" max="3585" width="4.42578125" style="76" customWidth="1"/>
    <col min="3586" max="3586" width="4.140625" style="76" customWidth="1"/>
    <col min="3587" max="3587" width="5.7109375" style="76" customWidth="1"/>
    <col min="3588" max="3589" width="8.7109375" style="76" customWidth="1"/>
    <col min="3590" max="3591" width="10.7109375" style="76" customWidth="1"/>
    <col min="3592" max="3592" width="78.7109375" style="76" customWidth="1"/>
    <col min="3593" max="3596" width="20.7109375" style="76" customWidth="1"/>
    <col min="3597" max="3840" width="9.140625" style="76"/>
    <col min="3841" max="3841" width="4.42578125" style="76" customWidth="1"/>
    <col min="3842" max="3842" width="4.140625" style="76" customWidth="1"/>
    <col min="3843" max="3843" width="5.7109375" style="76" customWidth="1"/>
    <col min="3844" max="3845" width="8.7109375" style="76" customWidth="1"/>
    <col min="3846" max="3847" width="10.7109375" style="76" customWidth="1"/>
    <col min="3848" max="3848" width="78.7109375" style="76" customWidth="1"/>
    <col min="3849" max="3852" width="20.7109375" style="76" customWidth="1"/>
    <col min="3853" max="4096" width="9.140625" style="76"/>
    <col min="4097" max="4097" width="4.42578125" style="76" customWidth="1"/>
    <col min="4098" max="4098" width="4.140625" style="76" customWidth="1"/>
    <col min="4099" max="4099" width="5.7109375" style="76" customWidth="1"/>
    <col min="4100" max="4101" width="8.7109375" style="76" customWidth="1"/>
    <col min="4102" max="4103" width="10.7109375" style="76" customWidth="1"/>
    <col min="4104" max="4104" width="78.7109375" style="76" customWidth="1"/>
    <col min="4105" max="4108" width="20.7109375" style="76" customWidth="1"/>
    <col min="4109" max="4352" width="9.140625" style="76"/>
    <col min="4353" max="4353" width="4.42578125" style="76" customWidth="1"/>
    <col min="4354" max="4354" width="4.140625" style="76" customWidth="1"/>
    <col min="4355" max="4355" width="5.7109375" style="76" customWidth="1"/>
    <col min="4356" max="4357" width="8.7109375" style="76" customWidth="1"/>
    <col min="4358" max="4359" width="10.7109375" style="76" customWidth="1"/>
    <col min="4360" max="4360" width="78.7109375" style="76" customWidth="1"/>
    <col min="4361" max="4364" width="20.7109375" style="76" customWidth="1"/>
    <col min="4365" max="4608" width="9.140625" style="76"/>
    <col min="4609" max="4609" width="4.42578125" style="76" customWidth="1"/>
    <col min="4610" max="4610" width="4.140625" style="76" customWidth="1"/>
    <col min="4611" max="4611" width="5.7109375" style="76" customWidth="1"/>
    <col min="4612" max="4613" width="8.7109375" style="76" customWidth="1"/>
    <col min="4614" max="4615" width="10.7109375" style="76" customWidth="1"/>
    <col min="4616" max="4616" width="78.7109375" style="76" customWidth="1"/>
    <col min="4617" max="4620" width="20.7109375" style="76" customWidth="1"/>
    <col min="4621" max="4864" width="9.140625" style="76"/>
    <col min="4865" max="4865" width="4.42578125" style="76" customWidth="1"/>
    <col min="4866" max="4866" width="4.140625" style="76" customWidth="1"/>
    <col min="4867" max="4867" width="5.7109375" style="76" customWidth="1"/>
    <col min="4868" max="4869" width="8.7109375" style="76" customWidth="1"/>
    <col min="4870" max="4871" width="10.7109375" style="76" customWidth="1"/>
    <col min="4872" max="4872" width="78.7109375" style="76" customWidth="1"/>
    <col min="4873" max="4876" width="20.7109375" style="76" customWidth="1"/>
    <col min="4877" max="5120" width="9.140625" style="76"/>
    <col min="5121" max="5121" width="4.42578125" style="76" customWidth="1"/>
    <col min="5122" max="5122" width="4.140625" style="76" customWidth="1"/>
    <col min="5123" max="5123" width="5.7109375" style="76" customWidth="1"/>
    <col min="5124" max="5125" width="8.7109375" style="76" customWidth="1"/>
    <col min="5126" max="5127" width="10.7109375" style="76" customWidth="1"/>
    <col min="5128" max="5128" width="78.7109375" style="76" customWidth="1"/>
    <col min="5129" max="5132" width="20.7109375" style="76" customWidth="1"/>
    <col min="5133" max="5376" width="9.140625" style="76"/>
    <col min="5377" max="5377" width="4.42578125" style="76" customWidth="1"/>
    <col min="5378" max="5378" width="4.140625" style="76" customWidth="1"/>
    <col min="5379" max="5379" width="5.7109375" style="76" customWidth="1"/>
    <col min="5380" max="5381" width="8.7109375" style="76" customWidth="1"/>
    <col min="5382" max="5383" width="10.7109375" style="76" customWidth="1"/>
    <col min="5384" max="5384" width="78.7109375" style="76" customWidth="1"/>
    <col min="5385" max="5388" width="20.7109375" style="76" customWidth="1"/>
    <col min="5389" max="5632" width="9.140625" style="76"/>
    <col min="5633" max="5633" width="4.42578125" style="76" customWidth="1"/>
    <col min="5634" max="5634" width="4.140625" style="76" customWidth="1"/>
    <col min="5635" max="5635" width="5.7109375" style="76" customWidth="1"/>
    <col min="5636" max="5637" width="8.7109375" style="76" customWidth="1"/>
    <col min="5638" max="5639" width="10.7109375" style="76" customWidth="1"/>
    <col min="5640" max="5640" width="78.7109375" style="76" customWidth="1"/>
    <col min="5641" max="5644" width="20.7109375" style="76" customWidth="1"/>
    <col min="5645" max="5888" width="9.140625" style="76"/>
    <col min="5889" max="5889" width="4.42578125" style="76" customWidth="1"/>
    <col min="5890" max="5890" width="4.140625" style="76" customWidth="1"/>
    <col min="5891" max="5891" width="5.7109375" style="76" customWidth="1"/>
    <col min="5892" max="5893" width="8.7109375" style="76" customWidth="1"/>
    <col min="5894" max="5895" width="10.7109375" style="76" customWidth="1"/>
    <col min="5896" max="5896" width="78.7109375" style="76" customWidth="1"/>
    <col min="5897" max="5900" width="20.7109375" style="76" customWidth="1"/>
    <col min="5901" max="6144" width="9.140625" style="76"/>
    <col min="6145" max="6145" width="4.42578125" style="76" customWidth="1"/>
    <col min="6146" max="6146" width="4.140625" style="76" customWidth="1"/>
    <col min="6147" max="6147" width="5.7109375" style="76" customWidth="1"/>
    <col min="6148" max="6149" width="8.7109375" style="76" customWidth="1"/>
    <col min="6150" max="6151" width="10.7109375" style="76" customWidth="1"/>
    <col min="6152" max="6152" width="78.7109375" style="76" customWidth="1"/>
    <col min="6153" max="6156" width="20.7109375" style="76" customWidth="1"/>
    <col min="6157" max="6400" width="9.140625" style="76"/>
    <col min="6401" max="6401" width="4.42578125" style="76" customWidth="1"/>
    <col min="6402" max="6402" width="4.140625" style="76" customWidth="1"/>
    <col min="6403" max="6403" width="5.7109375" style="76" customWidth="1"/>
    <col min="6404" max="6405" width="8.7109375" style="76" customWidth="1"/>
    <col min="6406" max="6407" width="10.7109375" style="76" customWidth="1"/>
    <col min="6408" max="6408" width="78.7109375" style="76" customWidth="1"/>
    <col min="6409" max="6412" width="20.7109375" style="76" customWidth="1"/>
    <col min="6413" max="6656" width="9.140625" style="76"/>
    <col min="6657" max="6657" width="4.42578125" style="76" customWidth="1"/>
    <col min="6658" max="6658" width="4.140625" style="76" customWidth="1"/>
    <col min="6659" max="6659" width="5.7109375" style="76" customWidth="1"/>
    <col min="6660" max="6661" width="8.7109375" style="76" customWidth="1"/>
    <col min="6662" max="6663" width="10.7109375" style="76" customWidth="1"/>
    <col min="6664" max="6664" width="78.7109375" style="76" customWidth="1"/>
    <col min="6665" max="6668" width="20.7109375" style="76" customWidth="1"/>
    <col min="6669" max="6912" width="9.140625" style="76"/>
    <col min="6913" max="6913" width="4.42578125" style="76" customWidth="1"/>
    <col min="6914" max="6914" width="4.140625" style="76" customWidth="1"/>
    <col min="6915" max="6915" width="5.7109375" style="76" customWidth="1"/>
    <col min="6916" max="6917" width="8.7109375" style="76" customWidth="1"/>
    <col min="6918" max="6919" width="10.7109375" style="76" customWidth="1"/>
    <col min="6920" max="6920" width="78.7109375" style="76" customWidth="1"/>
    <col min="6921" max="6924" width="20.7109375" style="76" customWidth="1"/>
    <col min="6925" max="7168" width="9.140625" style="76"/>
    <col min="7169" max="7169" width="4.42578125" style="76" customWidth="1"/>
    <col min="7170" max="7170" width="4.140625" style="76" customWidth="1"/>
    <col min="7171" max="7171" width="5.7109375" style="76" customWidth="1"/>
    <col min="7172" max="7173" width="8.7109375" style="76" customWidth="1"/>
    <col min="7174" max="7175" width="10.7109375" style="76" customWidth="1"/>
    <col min="7176" max="7176" width="78.7109375" style="76" customWidth="1"/>
    <col min="7177" max="7180" width="20.7109375" style="76" customWidth="1"/>
    <col min="7181" max="7424" width="9.140625" style="76"/>
    <col min="7425" max="7425" width="4.42578125" style="76" customWidth="1"/>
    <col min="7426" max="7426" width="4.140625" style="76" customWidth="1"/>
    <col min="7427" max="7427" width="5.7109375" style="76" customWidth="1"/>
    <col min="7428" max="7429" width="8.7109375" style="76" customWidth="1"/>
    <col min="7430" max="7431" width="10.7109375" style="76" customWidth="1"/>
    <col min="7432" max="7432" width="78.7109375" style="76" customWidth="1"/>
    <col min="7433" max="7436" width="20.7109375" style="76" customWidth="1"/>
    <col min="7437" max="7680" width="9.140625" style="76"/>
    <col min="7681" max="7681" width="4.42578125" style="76" customWidth="1"/>
    <col min="7682" max="7682" width="4.140625" style="76" customWidth="1"/>
    <col min="7683" max="7683" width="5.7109375" style="76" customWidth="1"/>
    <col min="7684" max="7685" width="8.7109375" style="76" customWidth="1"/>
    <col min="7686" max="7687" width="10.7109375" style="76" customWidth="1"/>
    <col min="7688" max="7688" width="78.7109375" style="76" customWidth="1"/>
    <col min="7689" max="7692" width="20.7109375" style="76" customWidth="1"/>
    <col min="7693" max="7936" width="9.140625" style="76"/>
    <col min="7937" max="7937" width="4.42578125" style="76" customWidth="1"/>
    <col min="7938" max="7938" width="4.140625" style="76" customWidth="1"/>
    <col min="7939" max="7939" width="5.7109375" style="76" customWidth="1"/>
    <col min="7940" max="7941" width="8.7109375" style="76" customWidth="1"/>
    <col min="7942" max="7943" width="10.7109375" style="76" customWidth="1"/>
    <col min="7944" max="7944" width="78.7109375" style="76" customWidth="1"/>
    <col min="7945" max="7948" width="20.7109375" style="76" customWidth="1"/>
    <col min="7949" max="8192" width="9.140625" style="76"/>
    <col min="8193" max="8193" width="4.42578125" style="76" customWidth="1"/>
    <col min="8194" max="8194" width="4.140625" style="76" customWidth="1"/>
    <col min="8195" max="8195" width="5.7109375" style="76" customWidth="1"/>
    <col min="8196" max="8197" width="8.7109375" style="76" customWidth="1"/>
    <col min="8198" max="8199" width="10.7109375" style="76" customWidth="1"/>
    <col min="8200" max="8200" width="78.7109375" style="76" customWidth="1"/>
    <col min="8201" max="8204" width="20.7109375" style="76" customWidth="1"/>
    <col min="8205" max="8448" width="9.140625" style="76"/>
    <col min="8449" max="8449" width="4.42578125" style="76" customWidth="1"/>
    <col min="8450" max="8450" width="4.140625" style="76" customWidth="1"/>
    <col min="8451" max="8451" width="5.7109375" style="76" customWidth="1"/>
    <col min="8452" max="8453" width="8.7109375" style="76" customWidth="1"/>
    <col min="8454" max="8455" width="10.7109375" style="76" customWidth="1"/>
    <col min="8456" max="8456" width="78.7109375" style="76" customWidth="1"/>
    <col min="8457" max="8460" width="20.7109375" style="76" customWidth="1"/>
    <col min="8461" max="8704" width="9.140625" style="76"/>
    <col min="8705" max="8705" width="4.42578125" style="76" customWidth="1"/>
    <col min="8706" max="8706" width="4.140625" style="76" customWidth="1"/>
    <col min="8707" max="8707" width="5.7109375" style="76" customWidth="1"/>
    <col min="8708" max="8709" width="8.7109375" style="76" customWidth="1"/>
    <col min="8710" max="8711" width="10.7109375" style="76" customWidth="1"/>
    <col min="8712" max="8712" width="78.7109375" style="76" customWidth="1"/>
    <col min="8713" max="8716" width="20.7109375" style="76" customWidth="1"/>
    <col min="8717" max="8960" width="9.140625" style="76"/>
    <col min="8961" max="8961" width="4.42578125" style="76" customWidth="1"/>
    <col min="8962" max="8962" width="4.140625" style="76" customWidth="1"/>
    <col min="8963" max="8963" width="5.7109375" style="76" customWidth="1"/>
    <col min="8964" max="8965" width="8.7109375" style="76" customWidth="1"/>
    <col min="8966" max="8967" width="10.7109375" style="76" customWidth="1"/>
    <col min="8968" max="8968" width="78.7109375" style="76" customWidth="1"/>
    <col min="8969" max="8972" width="20.7109375" style="76" customWidth="1"/>
    <col min="8973" max="9216" width="9.140625" style="76"/>
    <col min="9217" max="9217" width="4.42578125" style="76" customWidth="1"/>
    <col min="9218" max="9218" width="4.140625" style="76" customWidth="1"/>
    <col min="9219" max="9219" width="5.7109375" style="76" customWidth="1"/>
    <col min="9220" max="9221" width="8.7109375" style="76" customWidth="1"/>
    <col min="9222" max="9223" width="10.7109375" style="76" customWidth="1"/>
    <col min="9224" max="9224" width="78.7109375" style="76" customWidth="1"/>
    <col min="9225" max="9228" width="20.7109375" style="76" customWidth="1"/>
    <col min="9229" max="9472" width="9.140625" style="76"/>
    <col min="9473" max="9473" width="4.42578125" style="76" customWidth="1"/>
    <col min="9474" max="9474" width="4.140625" style="76" customWidth="1"/>
    <col min="9475" max="9475" width="5.7109375" style="76" customWidth="1"/>
    <col min="9476" max="9477" width="8.7109375" style="76" customWidth="1"/>
    <col min="9478" max="9479" width="10.7109375" style="76" customWidth="1"/>
    <col min="9480" max="9480" width="78.7109375" style="76" customWidth="1"/>
    <col min="9481" max="9484" width="20.7109375" style="76" customWidth="1"/>
    <col min="9485" max="9728" width="9.140625" style="76"/>
    <col min="9729" max="9729" width="4.42578125" style="76" customWidth="1"/>
    <col min="9730" max="9730" width="4.140625" style="76" customWidth="1"/>
    <col min="9731" max="9731" width="5.7109375" style="76" customWidth="1"/>
    <col min="9732" max="9733" width="8.7109375" style="76" customWidth="1"/>
    <col min="9734" max="9735" width="10.7109375" style="76" customWidth="1"/>
    <col min="9736" max="9736" width="78.7109375" style="76" customWidth="1"/>
    <col min="9737" max="9740" width="20.7109375" style="76" customWidth="1"/>
    <col min="9741" max="9984" width="9.140625" style="76"/>
    <col min="9985" max="9985" width="4.42578125" style="76" customWidth="1"/>
    <col min="9986" max="9986" width="4.140625" style="76" customWidth="1"/>
    <col min="9987" max="9987" width="5.7109375" style="76" customWidth="1"/>
    <col min="9988" max="9989" width="8.7109375" style="76" customWidth="1"/>
    <col min="9990" max="9991" width="10.7109375" style="76" customWidth="1"/>
    <col min="9992" max="9992" width="78.7109375" style="76" customWidth="1"/>
    <col min="9993" max="9996" width="20.7109375" style="76" customWidth="1"/>
    <col min="9997" max="10240" width="9.140625" style="76"/>
    <col min="10241" max="10241" width="4.42578125" style="76" customWidth="1"/>
    <col min="10242" max="10242" width="4.140625" style="76" customWidth="1"/>
    <col min="10243" max="10243" width="5.7109375" style="76" customWidth="1"/>
    <col min="10244" max="10245" width="8.7109375" style="76" customWidth="1"/>
    <col min="10246" max="10247" width="10.7109375" style="76" customWidth="1"/>
    <col min="10248" max="10248" width="78.7109375" style="76" customWidth="1"/>
    <col min="10249" max="10252" width="20.7109375" style="76" customWidth="1"/>
    <col min="10253" max="10496" width="9.140625" style="76"/>
    <col min="10497" max="10497" width="4.42578125" style="76" customWidth="1"/>
    <col min="10498" max="10498" width="4.140625" style="76" customWidth="1"/>
    <col min="10499" max="10499" width="5.7109375" style="76" customWidth="1"/>
    <col min="10500" max="10501" width="8.7109375" style="76" customWidth="1"/>
    <col min="10502" max="10503" width="10.7109375" style="76" customWidth="1"/>
    <col min="10504" max="10504" width="78.7109375" style="76" customWidth="1"/>
    <col min="10505" max="10508" width="20.7109375" style="76" customWidth="1"/>
    <col min="10509" max="10752" width="9.140625" style="76"/>
    <col min="10753" max="10753" width="4.42578125" style="76" customWidth="1"/>
    <col min="10754" max="10754" width="4.140625" style="76" customWidth="1"/>
    <col min="10755" max="10755" width="5.7109375" style="76" customWidth="1"/>
    <col min="10756" max="10757" width="8.7109375" style="76" customWidth="1"/>
    <col min="10758" max="10759" width="10.7109375" style="76" customWidth="1"/>
    <col min="10760" max="10760" width="78.7109375" style="76" customWidth="1"/>
    <col min="10761" max="10764" width="20.7109375" style="76" customWidth="1"/>
    <col min="10765" max="11008" width="9.140625" style="76"/>
    <col min="11009" max="11009" width="4.42578125" style="76" customWidth="1"/>
    <col min="11010" max="11010" width="4.140625" style="76" customWidth="1"/>
    <col min="11011" max="11011" width="5.7109375" style="76" customWidth="1"/>
    <col min="11012" max="11013" width="8.7109375" style="76" customWidth="1"/>
    <col min="11014" max="11015" width="10.7109375" style="76" customWidth="1"/>
    <col min="11016" max="11016" width="78.7109375" style="76" customWidth="1"/>
    <col min="11017" max="11020" width="20.7109375" style="76" customWidth="1"/>
    <col min="11021" max="11264" width="9.140625" style="76"/>
    <col min="11265" max="11265" width="4.42578125" style="76" customWidth="1"/>
    <col min="11266" max="11266" width="4.140625" style="76" customWidth="1"/>
    <col min="11267" max="11267" width="5.7109375" style="76" customWidth="1"/>
    <col min="11268" max="11269" width="8.7109375" style="76" customWidth="1"/>
    <col min="11270" max="11271" width="10.7109375" style="76" customWidth="1"/>
    <col min="11272" max="11272" width="78.7109375" style="76" customWidth="1"/>
    <col min="11273" max="11276" width="20.7109375" style="76" customWidth="1"/>
    <col min="11277" max="11520" width="9.140625" style="76"/>
    <col min="11521" max="11521" width="4.42578125" style="76" customWidth="1"/>
    <col min="11522" max="11522" width="4.140625" style="76" customWidth="1"/>
    <col min="11523" max="11523" width="5.7109375" style="76" customWidth="1"/>
    <col min="11524" max="11525" width="8.7109375" style="76" customWidth="1"/>
    <col min="11526" max="11527" width="10.7109375" style="76" customWidth="1"/>
    <col min="11528" max="11528" width="78.7109375" style="76" customWidth="1"/>
    <col min="11529" max="11532" width="20.7109375" style="76" customWidth="1"/>
    <col min="11533" max="11776" width="9.140625" style="76"/>
    <col min="11777" max="11777" width="4.42578125" style="76" customWidth="1"/>
    <col min="11778" max="11778" width="4.140625" style="76" customWidth="1"/>
    <col min="11779" max="11779" width="5.7109375" style="76" customWidth="1"/>
    <col min="11780" max="11781" width="8.7109375" style="76" customWidth="1"/>
    <col min="11782" max="11783" width="10.7109375" style="76" customWidth="1"/>
    <col min="11784" max="11784" width="78.7109375" style="76" customWidth="1"/>
    <col min="11785" max="11788" width="20.7109375" style="76" customWidth="1"/>
    <col min="11789" max="12032" width="9.140625" style="76"/>
    <col min="12033" max="12033" width="4.42578125" style="76" customWidth="1"/>
    <col min="12034" max="12034" width="4.140625" style="76" customWidth="1"/>
    <col min="12035" max="12035" width="5.7109375" style="76" customWidth="1"/>
    <col min="12036" max="12037" width="8.7109375" style="76" customWidth="1"/>
    <col min="12038" max="12039" width="10.7109375" style="76" customWidth="1"/>
    <col min="12040" max="12040" width="78.7109375" style="76" customWidth="1"/>
    <col min="12041" max="12044" width="20.7109375" style="76" customWidth="1"/>
    <col min="12045" max="12288" width="9.140625" style="76"/>
    <col min="12289" max="12289" width="4.42578125" style="76" customWidth="1"/>
    <col min="12290" max="12290" width="4.140625" style="76" customWidth="1"/>
    <col min="12291" max="12291" width="5.7109375" style="76" customWidth="1"/>
    <col min="12292" max="12293" width="8.7109375" style="76" customWidth="1"/>
    <col min="12294" max="12295" width="10.7109375" style="76" customWidth="1"/>
    <col min="12296" max="12296" width="78.7109375" style="76" customWidth="1"/>
    <col min="12297" max="12300" width="20.7109375" style="76" customWidth="1"/>
    <col min="12301" max="12544" width="9.140625" style="76"/>
    <col min="12545" max="12545" width="4.42578125" style="76" customWidth="1"/>
    <col min="12546" max="12546" width="4.140625" style="76" customWidth="1"/>
    <col min="12547" max="12547" width="5.7109375" style="76" customWidth="1"/>
    <col min="12548" max="12549" width="8.7109375" style="76" customWidth="1"/>
    <col min="12550" max="12551" width="10.7109375" style="76" customWidth="1"/>
    <col min="12552" max="12552" width="78.7109375" style="76" customWidth="1"/>
    <col min="12553" max="12556" width="20.7109375" style="76" customWidth="1"/>
    <col min="12557" max="12800" width="9.140625" style="76"/>
    <col min="12801" max="12801" width="4.42578125" style="76" customWidth="1"/>
    <col min="12802" max="12802" width="4.140625" style="76" customWidth="1"/>
    <col min="12803" max="12803" width="5.7109375" style="76" customWidth="1"/>
    <col min="12804" max="12805" width="8.7109375" style="76" customWidth="1"/>
    <col min="12806" max="12807" width="10.7109375" style="76" customWidth="1"/>
    <col min="12808" max="12808" width="78.7109375" style="76" customWidth="1"/>
    <col min="12809" max="12812" width="20.7109375" style="76" customWidth="1"/>
    <col min="12813" max="13056" width="9.140625" style="76"/>
    <col min="13057" max="13057" width="4.42578125" style="76" customWidth="1"/>
    <col min="13058" max="13058" width="4.140625" style="76" customWidth="1"/>
    <col min="13059" max="13059" width="5.7109375" style="76" customWidth="1"/>
    <col min="13060" max="13061" width="8.7109375" style="76" customWidth="1"/>
    <col min="13062" max="13063" width="10.7109375" style="76" customWidth="1"/>
    <col min="13064" max="13064" width="78.7109375" style="76" customWidth="1"/>
    <col min="13065" max="13068" width="20.7109375" style="76" customWidth="1"/>
    <col min="13069" max="13312" width="9.140625" style="76"/>
    <col min="13313" max="13313" width="4.42578125" style="76" customWidth="1"/>
    <col min="13314" max="13314" width="4.140625" style="76" customWidth="1"/>
    <col min="13315" max="13315" width="5.7109375" style="76" customWidth="1"/>
    <col min="13316" max="13317" width="8.7109375" style="76" customWidth="1"/>
    <col min="13318" max="13319" width="10.7109375" style="76" customWidth="1"/>
    <col min="13320" max="13320" width="78.7109375" style="76" customWidth="1"/>
    <col min="13321" max="13324" width="20.7109375" style="76" customWidth="1"/>
    <col min="13325" max="13568" width="9.140625" style="76"/>
    <col min="13569" max="13569" width="4.42578125" style="76" customWidth="1"/>
    <col min="13570" max="13570" width="4.140625" style="76" customWidth="1"/>
    <col min="13571" max="13571" width="5.7109375" style="76" customWidth="1"/>
    <col min="13572" max="13573" width="8.7109375" style="76" customWidth="1"/>
    <col min="13574" max="13575" width="10.7109375" style="76" customWidth="1"/>
    <col min="13576" max="13576" width="78.7109375" style="76" customWidth="1"/>
    <col min="13577" max="13580" width="20.7109375" style="76" customWidth="1"/>
    <col min="13581" max="13824" width="9.140625" style="76"/>
    <col min="13825" max="13825" width="4.42578125" style="76" customWidth="1"/>
    <col min="13826" max="13826" width="4.140625" style="76" customWidth="1"/>
    <col min="13827" max="13827" width="5.7109375" style="76" customWidth="1"/>
    <col min="13828" max="13829" width="8.7109375" style="76" customWidth="1"/>
    <col min="13830" max="13831" width="10.7109375" style="76" customWidth="1"/>
    <col min="13832" max="13832" width="78.7109375" style="76" customWidth="1"/>
    <col min="13833" max="13836" width="20.7109375" style="76" customWidth="1"/>
    <col min="13837" max="14080" width="9.140625" style="76"/>
    <col min="14081" max="14081" width="4.42578125" style="76" customWidth="1"/>
    <col min="14082" max="14082" width="4.140625" style="76" customWidth="1"/>
    <col min="14083" max="14083" width="5.7109375" style="76" customWidth="1"/>
    <col min="14084" max="14085" width="8.7109375" style="76" customWidth="1"/>
    <col min="14086" max="14087" width="10.7109375" style="76" customWidth="1"/>
    <col min="14088" max="14088" width="78.7109375" style="76" customWidth="1"/>
    <col min="14089" max="14092" width="20.7109375" style="76" customWidth="1"/>
    <col min="14093" max="14336" width="9.140625" style="76"/>
    <col min="14337" max="14337" width="4.42578125" style="76" customWidth="1"/>
    <col min="14338" max="14338" width="4.140625" style="76" customWidth="1"/>
    <col min="14339" max="14339" width="5.7109375" style="76" customWidth="1"/>
    <col min="14340" max="14341" width="8.7109375" style="76" customWidth="1"/>
    <col min="14342" max="14343" width="10.7109375" style="76" customWidth="1"/>
    <col min="14344" max="14344" width="78.7109375" style="76" customWidth="1"/>
    <col min="14345" max="14348" width="20.7109375" style="76" customWidth="1"/>
    <col min="14349" max="14592" width="9.140625" style="76"/>
    <col min="14593" max="14593" width="4.42578125" style="76" customWidth="1"/>
    <col min="14594" max="14594" width="4.140625" style="76" customWidth="1"/>
    <col min="14595" max="14595" width="5.7109375" style="76" customWidth="1"/>
    <col min="14596" max="14597" width="8.7109375" style="76" customWidth="1"/>
    <col min="14598" max="14599" width="10.7109375" style="76" customWidth="1"/>
    <col min="14600" max="14600" width="78.7109375" style="76" customWidth="1"/>
    <col min="14601" max="14604" width="20.7109375" style="76" customWidth="1"/>
    <col min="14605" max="14848" width="9.140625" style="76"/>
    <col min="14849" max="14849" width="4.42578125" style="76" customWidth="1"/>
    <col min="14850" max="14850" width="4.140625" style="76" customWidth="1"/>
    <col min="14851" max="14851" width="5.7109375" style="76" customWidth="1"/>
    <col min="14852" max="14853" width="8.7109375" style="76" customWidth="1"/>
    <col min="14854" max="14855" width="10.7109375" style="76" customWidth="1"/>
    <col min="14856" max="14856" width="78.7109375" style="76" customWidth="1"/>
    <col min="14857" max="14860" width="20.7109375" style="76" customWidth="1"/>
    <col min="14861" max="15104" width="9.140625" style="76"/>
    <col min="15105" max="15105" width="4.42578125" style="76" customWidth="1"/>
    <col min="15106" max="15106" width="4.140625" style="76" customWidth="1"/>
    <col min="15107" max="15107" width="5.7109375" style="76" customWidth="1"/>
    <col min="15108" max="15109" width="8.7109375" style="76" customWidth="1"/>
    <col min="15110" max="15111" width="10.7109375" style="76" customWidth="1"/>
    <col min="15112" max="15112" width="78.7109375" style="76" customWidth="1"/>
    <col min="15113" max="15116" width="20.7109375" style="76" customWidth="1"/>
    <col min="15117" max="15360" width="9.140625" style="76"/>
    <col min="15361" max="15361" width="4.42578125" style="76" customWidth="1"/>
    <col min="15362" max="15362" width="4.140625" style="76" customWidth="1"/>
    <col min="15363" max="15363" width="5.7109375" style="76" customWidth="1"/>
    <col min="15364" max="15365" width="8.7109375" style="76" customWidth="1"/>
    <col min="15366" max="15367" width="10.7109375" style="76" customWidth="1"/>
    <col min="15368" max="15368" width="78.7109375" style="76" customWidth="1"/>
    <col min="15369" max="15372" width="20.7109375" style="76" customWidth="1"/>
    <col min="15373" max="15616" width="9.140625" style="76"/>
    <col min="15617" max="15617" width="4.42578125" style="76" customWidth="1"/>
    <col min="15618" max="15618" width="4.140625" style="76" customWidth="1"/>
    <col min="15619" max="15619" width="5.7109375" style="76" customWidth="1"/>
    <col min="15620" max="15621" width="8.7109375" style="76" customWidth="1"/>
    <col min="15622" max="15623" width="10.7109375" style="76" customWidth="1"/>
    <col min="15624" max="15624" width="78.7109375" style="76" customWidth="1"/>
    <col min="15625" max="15628" width="20.7109375" style="76" customWidth="1"/>
    <col min="15629" max="15872" width="9.140625" style="76"/>
    <col min="15873" max="15873" width="4.42578125" style="76" customWidth="1"/>
    <col min="15874" max="15874" width="4.140625" style="76" customWidth="1"/>
    <col min="15875" max="15875" width="5.7109375" style="76" customWidth="1"/>
    <col min="15876" max="15877" width="8.7109375" style="76" customWidth="1"/>
    <col min="15878" max="15879" width="10.7109375" style="76" customWidth="1"/>
    <col min="15880" max="15880" width="78.7109375" style="76" customWidth="1"/>
    <col min="15881" max="15884" width="20.7109375" style="76" customWidth="1"/>
    <col min="15885" max="16128" width="9.140625" style="76"/>
    <col min="16129" max="16129" width="4.42578125" style="76" customWidth="1"/>
    <col min="16130" max="16130" width="4.140625" style="76" customWidth="1"/>
    <col min="16131" max="16131" width="5.7109375" style="76" customWidth="1"/>
    <col min="16132" max="16133" width="8.7109375" style="76" customWidth="1"/>
    <col min="16134" max="16135" width="10.7109375" style="76" customWidth="1"/>
    <col min="16136" max="16136" width="78.7109375" style="76" customWidth="1"/>
    <col min="16137" max="16140" width="20.7109375" style="76" customWidth="1"/>
    <col min="16141" max="16384" width="9.140625" style="76"/>
  </cols>
  <sheetData>
    <row r="1" spans="1:12" ht="15" customHeight="1" x14ac:dyDescent="0.2">
      <c r="L1" s="75" t="s">
        <v>362</v>
      </c>
    </row>
    <row r="2" spans="1:12" ht="15" customHeight="1" x14ac:dyDescent="0.2">
      <c r="L2" s="75"/>
    </row>
    <row r="3" spans="1:12" ht="15" customHeight="1" x14ac:dyDescent="0.2">
      <c r="L3" s="75"/>
    </row>
    <row r="4" spans="1:12" ht="30" customHeight="1" x14ac:dyDescent="0.25">
      <c r="A4" s="559" t="s">
        <v>368</v>
      </c>
      <c r="B4" s="559"/>
      <c r="C4" s="559"/>
      <c r="D4" s="559"/>
      <c r="E4" s="559"/>
      <c r="F4" s="559"/>
      <c r="G4" s="559"/>
      <c r="H4" s="559"/>
      <c r="I4" s="559"/>
      <c r="J4" s="559"/>
      <c r="K4" s="559"/>
      <c r="L4" s="559"/>
    </row>
    <row r="5" spans="1:12" ht="15" customHeight="1" x14ac:dyDescent="0.25">
      <c r="A5" s="190"/>
      <c r="B5" s="190"/>
      <c r="C5" s="190"/>
      <c r="D5" s="190"/>
      <c r="E5" s="190"/>
      <c r="F5" s="190"/>
      <c r="G5" s="190"/>
      <c r="H5" s="190"/>
      <c r="I5" s="190"/>
      <c r="J5" s="190"/>
      <c r="K5" s="190"/>
      <c r="L5" s="190"/>
    </row>
    <row r="6" spans="1:12" ht="15" customHeight="1" x14ac:dyDescent="0.25">
      <c r="A6" s="190"/>
      <c r="B6" s="190"/>
      <c r="C6" s="190"/>
      <c r="D6" s="190"/>
      <c r="E6" s="190"/>
      <c r="F6" s="190"/>
      <c r="G6" s="190"/>
      <c r="H6" s="190"/>
      <c r="I6" s="190"/>
      <c r="J6" s="190"/>
      <c r="K6" s="190"/>
      <c r="L6" s="190"/>
    </row>
    <row r="7" spans="1:12" ht="15" customHeight="1" thickBot="1" x14ac:dyDescent="0.25">
      <c r="L7" s="75" t="s">
        <v>7</v>
      </c>
    </row>
    <row r="8" spans="1:12" s="80" customFormat="1" ht="15" customHeight="1" thickBot="1" x14ac:dyDescent="0.25">
      <c r="A8" s="79"/>
      <c r="B8" s="81" t="s">
        <v>8</v>
      </c>
      <c r="C8" s="81" t="s">
        <v>9</v>
      </c>
      <c r="D8" s="81" t="s">
        <v>10</v>
      </c>
      <c r="E8" s="456" t="s">
        <v>11</v>
      </c>
      <c r="F8" s="457"/>
      <c r="G8" s="457"/>
      <c r="H8" s="458"/>
      <c r="I8" s="81" t="s">
        <v>12</v>
      </c>
      <c r="J8" s="81" t="s">
        <v>132</v>
      </c>
      <c r="K8" s="81" t="s">
        <v>133</v>
      </c>
      <c r="L8" s="81" t="s">
        <v>134</v>
      </c>
    </row>
    <row r="9" spans="1:12" ht="60" customHeight="1" thickBot="1" x14ac:dyDescent="0.25">
      <c r="A9" s="79" t="s">
        <v>19</v>
      </c>
      <c r="B9" s="467" t="s">
        <v>131</v>
      </c>
      <c r="C9" s="467"/>
      <c r="D9" s="467"/>
      <c r="E9" s="467"/>
      <c r="F9" s="467"/>
      <c r="G9" s="467"/>
      <c r="H9" s="467"/>
      <c r="I9" s="230" t="s">
        <v>406</v>
      </c>
      <c r="J9" s="230" t="s">
        <v>407</v>
      </c>
      <c r="K9" s="230" t="s">
        <v>413</v>
      </c>
      <c r="L9" s="230" t="s">
        <v>441</v>
      </c>
    </row>
    <row r="10" spans="1:12" s="252" customFormat="1" ht="15" customHeight="1" thickBot="1" x14ac:dyDescent="0.25">
      <c r="A10" s="79" t="s">
        <v>20</v>
      </c>
      <c r="B10" s="248" t="s">
        <v>110</v>
      </c>
      <c r="C10" s="249" t="s">
        <v>111</v>
      </c>
      <c r="D10" s="250"/>
      <c r="E10" s="250"/>
      <c r="F10" s="250"/>
      <c r="G10" s="250"/>
      <c r="H10" s="250"/>
      <c r="I10" s="251">
        <f>SUM(I11:I14)</f>
        <v>2580</v>
      </c>
      <c r="J10" s="251">
        <f>SUM(J11:J14)</f>
        <v>950</v>
      </c>
      <c r="K10" s="251">
        <f>SUM(K11:K14)</f>
        <v>1000</v>
      </c>
      <c r="L10" s="251">
        <f>SUM(L11:L14)</f>
        <v>1050</v>
      </c>
    </row>
    <row r="11" spans="1:12" s="252" customFormat="1" ht="15" customHeight="1" thickBot="1" x14ac:dyDescent="0.25">
      <c r="A11" s="79" t="s">
        <v>21</v>
      </c>
      <c r="B11" s="253"/>
      <c r="C11" s="254" t="s">
        <v>112</v>
      </c>
      <c r="D11" s="258" t="s">
        <v>234</v>
      </c>
      <c r="E11" s="259"/>
      <c r="F11" s="259"/>
      <c r="G11" s="259"/>
      <c r="H11" s="259"/>
      <c r="I11" s="260">
        <f>'1. melléklet'!K8</f>
        <v>2510</v>
      </c>
      <c r="J11" s="380">
        <v>850</v>
      </c>
      <c r="K11" s="380">
        <v>900</v>
      </c>
      <c r="L11" s="380">
        <v>950</v>
      </c>
    </row>
    <row r="12" spans="1:12" s="252" customFormat="1" ht="15" customHeight="1" thickBot="1" x14ac:dyDescent="0.25">
      <c r="A12" s="79" t="s">
        <v>22</v>
      </c>
      <c r="B12" s="253"/>
      <c r="C12" s="254" t="s">
        <v>114</v>
      </c>
      <c r="D12" s="255" t="s">
        <v>113</v>
      </c>
      <c r="E12" s="256"/>
      <c r="F12" s="256"/>
      <c r="G12" s="256"/>
      <c r="H12" s="256"/>
      <c r="I12" s="257">
        <f>'1. melléklet'!K11</f>
        <v>0</v>
      </c>
      <c r="J12" s="381">
        <v>0</v>
      </c>
      <c r="K12" s="381">
        <v>0</v>
      </c>
      <c r="L12" s="381">
        <v>0</v>
      </c>
    </row>
    <row r="13" spans="1:12" s="252" customFormat="1" ht="15" customHeight="1" thickBot="1" x14ac:dyDescent="0.25">
      <c r="A13" s="79" t="s">
        <v>23</v>
      </c>
      <c r="B13" s="253"/>
      <c r="C13" s="254" t="s">
        <v>115</v>
      </c>
      <c r="D13" s="255" t="s">
        <v>111</v>
      </c>
      <c r="E13" s="256"/>
      <c r="F13" s="256"/>
      <c r="G13" s="256"/>
      <c r="H13" s="256"/>
      <c r="I13" s="257">
        <f>'1. melléklet'!K18</f>
        <v>70</v>
      </c>
      <c r="J13" s="381">
        <v>100</v>
      </c>
      <c r="K13" s="381">
        <v>100</v>
      </c>
      <c r="L13" s="381">
        <v>100</v>
      </c>
    </row>
    <row r="14" spans="1:12" s="252" customFormat="1" ht="15" customHeight="1" thickBot="1" x14ac:dyDescent="0.25">
      <c r="A14" s="79" t="s">
        <v>24</v>
      </c>
      <c r="B14" s="253"/>
      <c r="C14" s="254" t="s">
        <v>116</v>
      </c>
      <c r="D14" s="258" t="s">
        <v>235</v>
      </c>
      <c r="E14" s="259"/>
      <c r="F14" s="256"/>
      <c r="G14" s="256"/>
      <c r="H14" s="256"/>
      <c r="I14" s="257">
        <f>'1. melléklet'!K28</f>
        <v>0</v>
      </c>
      <c r="J14" s="381">
        <v>0</v>
      </c>
      <c r="K14" s="381">
        <v>0</v>
      </c>
      <c r="L14" s="381">
        <v>0</v>
      </c>
    </row>
    <row r="15" spans="1:12" s="252" customFormat="1" ht="15" customHeight="1" thickBot="1" x14ac:dyDescent="0.25">
      <c r="A15" s="79" t="s">
        <v>25</v>
      </c>
      <c r="B15" s="248" t="s">
        <v>118</v>
      </c>
      <c r="C15" s="249" t="s">
        <v>119</v>
      </c>
      <c r="D15" s="249"/>
      <c r="E15" s="249"/>
      <c r="F15" s="249"/>
      <c r="G15" s="249"/>
      <c r="H15" s="249"/>
      <c r="I15" s="251">
        <f>SUM(I16:I18)</f>
        <v>0</v>
      </c>
      <c r="J15" s="251">
        <f>SUM(J16:J18)</f>
        <v>0</v>
      </c>
      <c r="K15" s="251">
        <f>SUM(K16:K18)</f>
        <v>0</v>
      </c>
      <c r="L15" s="251">
        <f>SUM(L16:L18)</f>
        <v>0</v>
      </c>
    </row>
    <row r="16" spans="1:12" s="252" customFormat="1" ht="15" customHeight="1" thickBot="1" x14ac:dyDescent="0.25">
      <c r="A16" s="79" t="s">
        <v>26</v>
      </c>
      <c r="B16" s="253"/>
      <c r="C16" s="261" t="s">
        <v>120</v>
      </c>
      <c r="D16" s="263" t="s">
        <v>236</v>
      </c>
      <c r="E16" s="258"/>
      <c r="F16" s="259"/>
      <c r="G16" s="259"/>
      <c r="H16" s="259"/>
      <c r="I16" s="260">
        <f>'1. melléklet'!K32</f>
        <v>0</v>
      </c>
      <c r="J16" s="380">
        <v>0</v>
      </c>
      <c r="K16" s="380">
        <v>0</v>
      </c>
      <c r="L16" s="380">
        <v>0</v>
      </c>
    </row>
    <row r="17" spans="1:12" s="252" customFormat="1" ht="15" customHeight="1" thickBot="1" x14ac:dyDescent="0.25">
      <c r="A17" s="79" t="s">
        <v>27</v>
      </c>
      <c r="B17" s="253"/>
      <c r="C17" s="261" t="s">
        <v>121</v>
      </c>
      <c r="D17" s="262" t="s">
        <v>119</v>
      </c>
      <c r="E17" s="255"/>
      <c r="F17" s="256"/>
      <c r="G17" s="256"/>
      <c r="H17" s="256"/>
      <c r="I17" s="257">
        <f>'1. melléklet'!K35</f>
        <v>0</v>
      </c>
      <c r="J17" s="381">
        <v>0</v>
      </c>
      <c r="K17" s="381">
        <v>0</v>
      </c>
      <c r="L17" s="381">
        <v>0</v>
      </c>
    </row>
    <row r="18" spans="1:12" s="252" customFormat="1" ht="15" customHeight="1" thickBot="1" x14ac:dyDescent="0.25">
      <c r="A18" s="79" t="s">
        <v>28</v>
      </c>
      <c r="B18" s="253"/>
      <c r="C18" s="261" t="s">
        <v>122</v>
      </c>
      <c r="D18" s="258" t="s">
        <v>237</v>
      </c>
      <c r="E18" s="264"/>
      <c r="F18" s="259"/>
      <c r="G18" s="259"/>
      <c r="H18" s="259"/>
      <c r="I18" s="260">
        <f>'1. melléklet'!K38</f>
        <v>0</v>
      </c>
      <c r="J18" s="380">
        <v>0</v>
      </c>
      <c r="K18" s="380">
        <v>0</v>
      </c>
      <c r="L18" s="380">
        <v>0</v>
      </c>
    </row>
    <row r="19" spans="1:12" s="252" customFormat="1" ht="30" customHeight="1" thickBot="1" x14ac:dyDescent="0.25">
      <c r="A19" s="79" t="s">
        <v>29</v>
      </c>
      <c r="B19" s="461" t="s">
        <v>369</v>
      </c>
      <c r="C19" s="462"/>
      <c r="D19" s="462"/>
      <c r="E19" s="462"/>
      <c r="F19" s="462"/>
      <c r="G19" s="462"/>
      <c r="H19" s="462"/>
      <c r="I19" s="265">
        <f>SUM(I10,I15)</f>
        <v>2580</v>
      </c>
      <c r="J19" s="265">
        <f>SUM(J10,J15)</f>
        <v>950</v>
      </c>
      <c r="K19" s="265">
        <f>SUM(K10,K15)</f>
        <v>1000</v>
      </c>
      <c r="L19" s="265">
        <f>SUM(L10,L15)</f>
        <v>1050</v>
      </c>
    </row>
    <row r="20" spans="1:12" s="267" customFormat="1" ht="15" customHeight="1" thickBot="1" x14ac:dyDescent="0.25">
      <c r="A20" s="79" t="s">
        <v>30</v>
      </c>
      <c r="B20" s="248" t="s">
        <v>123</v>
      </c>
      <c r="C20" s="463" t="s">
        <v>239</v>
      </c>
      <c r="D20" s="463"/>
      <c r="E20" s="463"/>
      <c r="F20" s="463"/>
      <c r="G20" s="463"/>
      <c r="H20" s="463"/>
      <c r="I20" s="251">
        <f>SUM(I21:I22)</f>
        <v>1185</v>
      </c>
      <c r="J20" s="251">
        <f>SUM(J21:J22)</f>
        <v>1000</v>
      </c>
      <c r="K20" s="251">
        <f>SUM(K21:K22)</f>
        <v>1050</v>
      </c>
      <c r="L20" s="251">
        <f>SUM(L21:L22)</f>
        <v>1100</v>
      </c>
    </row>
    <row r="21" spans="1:12" s="267" customFormat="1" ht="15" customHeight="1" thickBot="1" x14ac:dyDescent="0.25">
      <c r="A21" s="79" t="s">
        <v>31</v>
      </c>
      <c r="B21" s="266"/>
      <c r="C21" s="254" t="s">
        <v>124</v>
      </c>
      <c r="D21" s="255" t="s">
        <v>240</v>
      </c>
      <c r="E21" s="255"/>
      <c r="F21" s="255"/>
      <c r="G21" s="255"/>
      <c r="H21" s="255"/>
      <c r="I21" s="257">
        <f>'[3]2. melléklet'!DC43</f>
        <v>0</v>
      </c>
      <c r="J21" s="381">
        <v>0</v>
      </c>
      <c r="K21" s="381"/>
      <c r="L21" s="381"/>
    </row>
    <row r="22" spans="1:12" s="252" customFormat="1" ht="15" customHeight="1" thickBot="1" x14ac:dyDescent="0.25">
      <c r="A22" s="79" t="s">
        <v>32</v>
      </c>
      <c r="B22" s="253"/>
      <c r="C22" s="254" t="s">
        <v>242</v>
      </c>
      <c r="D22" s="255" t="s">
        <v>243</v>
      </c>
      <c r="E22" s="255"/>
      <c r="F22" s="255"/>
      <c r="G22" s="255"/>
      <c r="H22" s="259"/>
      <c r="I22" s="257">
        <f>SUM(I23:I24)</f>
        <v>1185</v>
      </c>
      <c r="J22" s="257">
        <f>SUM(J23:J24)</f>
        <v>1000</v>
      </c>
      <c r="K22" s="257">
        <f>SUM(K23:K24)</f>
        <v>1050</v>
      </c>
      <c r="L22" s="257">
        <f>SUM(L23:L24)</f>
        <v>1100</v>
      </c>
    </row>
    <row r="23" spans="1:12" s="224" customFormat="1" ht="15" customHeight="1" thickBot="1" x14ac:dyDescent="0.25">
      <c r="A23" s="79" t="s">
        <v>33</v>
      </c>
      <c r="B23" s="222"/>
      <c r="C23" s="223"/>
      <c r="D23" s="223" t="s">
        <v>324</v>
      </c>
      <c r="E23" s="225" t="s">
        <v>325</v>
      </c>
      <c r="F23" s="225"/>
      <c r="G23" s="225"/>
      <c r="H23" s="226"/>
      <c r="I23" s="227">
        <f>'1. melléklet'!K45</f>
        <v>1185</v>
      </c>
      <c r="J23" s="382">
        <v>1000</v>
      </c>
      <c r="K23" s="382">
        <v>1050</v>
      </c>
      <c r="L23" s="382">
        <v>1100</v>
      </c>
    </row>
    <row r="24" spans="1:12" s="224" customFormat="1" ht="15" customHeight="1" thickBot="1" x14ac:dyDescent="0.25">
      <c r="A24" s="79" t="s">
        <v>34</v>
      </c>
      <c r="B24" s="222"/>
      <c r="C24" s="223"/>
      <c r="D24" s="223" t="s">
        <v>326</v>
      </c>
      <c r="E24" s="225" t="s">
        <v>327</v>
      </c>
      <c r="F24" s="225"/>
      <c r="G24" s="225"/>
      <c r="H24" s="226"/>
      <c r="I24" s="227">
        <f>'1. melléklet'!K46</f>
        <v>0</v>
      </c>
      <c r="J24" s="382"/>
      <c r="K24" s="382"/>
      <c r="L24" s="382"/>
    </row>
    <row r="25" spans="1:12" s="252" customFormat="1" ht="15" customHeight="1" thickBot="1" x14ac:dyDescent="0.25">
      <c r="A25" s="79" t="s">
        <v>35</v>
      </c>
      <c r="B25" s="296"/>
      <c r="C25" s="297" t="s">
        <v>244</v>
      </c>
      <c r="D25" s="298" t="s">
        <v>223</v>
      </c>
      <c r="E25" s="299"/>
      <c r="F25" s="299"/>
      <c r="G25" s="299"/>
      <c r="H25" s="299"/>
      <c r="I25" s="300">
        <f>'[3]2. melléklet'!DC48</f>
        <v>0</v>
      </c>
      <c r="J25" s="383"/>
      <c r="K25" s="383"/>
      <c r="L25" s="383"/>
    </row>
    <row r="26" spans="1:12" s="252" customFormat="1" ht="15" customHeight="1" thickBot="1" x14ac:dyDescent="0.25">
      <c r="A26" s="79" t="s">
        <v>36</v>
      </c>
      <c r="B26" s="269" t="s">
        <v>255</v>
      </c>
      <c r="C26" s="270" t="s">
        <v>256</v>
      </c>
      <c r="D26" s="271"/>
      <c r="E26" s="271"/>
      <c r="F26" s="271"/>
      <c r="G26" s="271"/>
      <c r="H26" s="271"/>
      <c r="I26" s="251">
        <f>'[3]2. melléklet'!DC49</f>
        <v>0</v>
      </c>
      <c r="J26" s="384">
        <f>'[3]3. melléklet'!AD49</f>
        <v>0</v>
      </c>
      <c r="K26" s="384">
        <f>'[3]5. melléklet'!R49+'[3]6. melléklet'!Q49+'[3]7. melléklet'!Q49+'[3]8. melléklet'!M49+'[3]9. melléklet'!P49+'[3]4. melléklet'!Q49</f>
        <v>0</v>
      </c>
      <c r="L26" s="384">
        <f>SUM(I26:K26)</f>
        <v>0</v>
      </c>
    </row>
    <row r="27" spans="1:12" s="252" customFormat="1" ht="30" customHeight="1" thickBot="1" x14ac:dyDescent="0.25">
      <c r="A27" s="79" t="s">
        <v>37</v>
      </c>
      <c r="B27" s="468" t="s">
        <v>370</v>
      </c>
      <c r="C27" s="469"/>
      <c r="D27" s="469"/>
      <c r="E27" s="469"/>
      <c r="F27" s="469"/>
      <c r="G27" s="469"/>
      <c r="H27" s="469"/>
      <c r="I27" s="265">
        <f>SUM(I19,I20)</f>
        <v>3765</v>
      </c>
      <c r="J27" s="265">
        <f>SUM(J19,J20)</f>
        <v>1950</v>
      </c>
      <c r="K27" s="265">
        <f>SUM(K19,K20)</f>
        <v>2050</v>
      </c>
      <c r="L27" s="265">
        <f>SUM(L19,L20)</f>
        <v>2150</v>
      </c>
    </row>
    <row r="28" spans="1:12" s="73" customFormat="1" ht="15" customHeight="1" thickBot="1" x14ac:dyDescent="0.25">
      <c r="A28" s="79" t="s">
        <v>38</v>
      </c>
      <c r="B28" s="550"/>
      <c r="C28" s="560"/>
      <c r="D28" s="560"/>
      <c r="E28" s="560"/>
      <c r="F28" s="560"/>
      <c r="G28" s="560"/>
      <c r="H28" s="560"/>
      <c r="I28" s="560"/>
      <c r="J28" s="560"/>
      <c r="K28" s="560"/>
      <c r="L28" s="561"/>
    </row>
    <row r="29" spans="1:12" ht="60" customHeight="1" thickBot="1" x14ac:dyDescent="0.25">
      <c r="A29" s="79" t="s">
        <v>39</v>
      </c>
      <c r="B29" s="467" t="s">
        <v>131</v>
      </c>
      <c r="C29" s="467"/>
      <c r="D29" s="467"/>
      <c r="E29" s="467"/>
      <c r="F29" s="467"/>
      <c r="G29" s="467"/>
      <c r="H29" s="467"/>
      <c r="I29" s="230" t="s">
        <v>406</v>
      </c>
      <c r="J29" s="230" t="s">
        <v>407</v>
      </c>
      <c r="K29" s="230" t="s">
        <v>413</v>
      </c>
      <c r="L29" s="230" t="s">
        <v>441</v>
      </c>
    </row>
    <row r="30" spans="1:12" s="275" customFormat="1" ht="16.5" thickBot="1" x14ac:dyDescent="0.3">
      <c r="A30" s="79" t="s">
        <v>40</v>
      </c>
      <c r="B30" s="272" t="s">
        <v>110</v>
      </c>
      <c r="C30" s="273" t="s">
        <v>125</v>
      </c>
      <c r="D30" s="273"/>
      <c r="E30" s="273"/>
      <c r="F30" s="273"/>
      <c r="G30" s="273"/>
      <c r="H30" s="273"/>
      <c r="I30" s="274">
        <f>SUM(I31:I35)</f>
        <v>3765</v>
      </c>
      <c r="J30" s="274">
        <f>SUM(J31:J35)</f>
        <v>1950</v>
      </c>
      <c r="K30" s="274">
        <f>SUM(K31:K35)</f>
        <v>2050</v>
      </c>
      <c r="L30" s="274">
        <f>SUM(L31:L35)</f>
        <v>2150</v>
      </c>
    </row>
    <row r="31" spans="1:12" s="275" customFormat="1" ht="16.5" thickBot="1" x14ac:dyDescent="0.3">
      <c r="A31" s="79" t="s">
        <v>41</v>
      </c>
      <c r="B31" s="276"/>
      <c r="C31" s="277" t="s">
        <v>112</v>
      </c>
      <c r="D31" s="278" t="s">
        <v>126</v>
      </c>
      <c r="E31" s="278"/>
      <c r="F31" s="278"/>
      <c r="G31" s="278"/>
      <c r="H31" s="348"/>
      <c r="I31" s="279">
        <f>'1. melléklet'!K53</f>
        <v>370</v>
      </c>
      <c r="J31" s="279">
        <v>350</v>
      </c>
      <c r="K31" s="279">
        <v>350</v>
      </c>
      <c r="L31" s="279">
        <v>350</v>
      </c>
    </row>
    <row r="32" spans="1:12" s="275" customFormat="1" ht="16.5" thickBot="1" x14ac:dyDescent="0.3">
      <c r="A32" s="79" t="s">
        <v>42</v>
      </c>
      <c r="B32" s="276"/>
      <c r="C32" s="277" t="s">
        <v>114</v>
      </c>
      <c r="D32" s="280" t="s">
        <v>245</v>
      </c>
      <c r="E32" s="281"/>
      <c r="F32" s="280"/>
      <c r="G32" s="280"/>
      <c r="H32" s="350"/>
      <c r="I32" s="279">
        <f>'1. melléklet'!K54</f>
        <v>200</v>
      </c>
      <c r="J32" s="282">
        <v>100</v>
      </c>
      <c r="K32" s="282">
        <v>100</v>
      </c>
      <c r="L32" s="282">
        <v>100</v>
      </c>
    </row>
    <row r="33" spans="1:12" s="275" customFormat="1" ht="16.5" thickBot="1" x14ac:dyDescent="0.3">
      <c r="A33" s="79" t="s">
        <v>43</v>
      </c>
      <c r="B33" s="276"/>
      <c r="C33" s="277" t="s">
        <v>115</v>
      </c>
      <c r="D33" s="280" t="s">
        <v>246</v>
      </c>
      <c r="E33" s="281"/>
      <c r="F33" s="280"/>
      <c r="G33" s="280"/>
      <c r="H33" s="350"/>
      <c r="I33" s="279">
        <f>'1. melléklet'!K55</f>
        <v>2095</v>
      </c>
      <c r="J33" s="282">
        <v>960</v>
      </c>
      <c r="K33" s="282">
        <v>1060</v>
      </c>
      <c r="L33" s="282">
        <v>1160</v>
      </c>
    </row>
    <row r="34" spans="1:12" s="275" customFormat="1" ht="16.5" thickBot="1" x14ac:dyDescent="0.3">
      <c r="A34" s="79" t="s">
        <v>44</v>
      </c>
      <c r="B34" s="276"/>
      <c r="C34" s="277" t="s">
        <v>117</v>
      </c>
      <c r="D34" s="283" t="s">
        <v>263</v>
      </c>
      <c r="E34" s="284"/>
      <c r="F34" s="284"/>
      <c r="G34" s="283"/>
      <c r="H34" s="352"/>
      <c r="I34" s="279">
        <f>'1. melléklet'!K56</f>
        <v>150</v>
      </c>
      <c r="J34" s="295">
        <v>90</v>
      </c>
      <c r="K34" s="295">
        <v>90</v>
      </c>
      <c r="L34" s="295">
        <v>90</v>
      </c>
    </row>
    <row r="35" spans="1:12" s="275" customFormat="1" ht="16.5" thickBot="1" x14ac:dyDescent="0.3">
      <c r="A35" s="79" t="s">
        <v>45</v>
      </c>
      <c r="B35" s="276"/>
      <c r="C35" s="277" t="s">
        <v>116</v>
      </c>
      <c r="D35" s="280" t="s">
        <v>247</v>
      </c>
      <c r="E35" s="281"/>
      <c r="F35" s="280"/>
      <c r="G35" s="280"/>
      <c r="H35" s="350"/>
      <c r="I35" s="279">
        <f>'1. melléklet'!K57</f>
        <v>950</v>
      </c>
      <c r="J35" s="282">
        <v>450</v>
      </c>
      <c r="K35" s="282">
        <v>450</v>
      </c>
      <c r="L35" s="282">
        <v>450</v>
      </c>
    </row>
    <row r="36" spans="1:12" s="275" customFormat="1" ht="16.5" thickBot="1" x14ac:dyDescent="0.3">
      <c r="A36" s="79" t="s">
        <v>46</v>
      </c>
      <c r="B36" s="272" t="s">
        <v>118</v>
      </c>
      <c r="C36" s="273" t="s">
        <v>127</v>
      </c>
      <c r="D36" s="285"/>
      <c r="E36" s="285"/>
      <c r="F36" s="273"/>
      <c r="G36" s="273"/>
      <c r="H36" s="273"/>
      <c r="I36" s="274">
        <f>SUM(I37:I39)</f>
        <v>0</v>
      </c>
      <c r="J36" s="274">
        <f>SUM(J37:J39)</f>
        <v>0</v>
      </c>
      <c r="K36" s="274">
        <f>SUM(K37:K39)</f>
        <v>0</v>
      </c>
      <c r="L36" s="274">
        <f>SUM(L37:L39)</f>
        <v>0</v>
      </c>
    </row>
    <row r="37" spans="1:12" s="275" customFormat="1" ht="16.5" thickBot="1" x14ac:dyDescent="0.3">
      <c r="A37" s="79" t="s">
        <v>47</v>
      </c>
      <c r="B37" s="276"/>
      <c r="C37" s="277" t="s">
        <v>120</v>
      </c>
      <c r="D37" s="278" t="s">
        <v>248</v>
      </c>
      <c r="E37" s="278"/>
      <c r="F37" s="278"/>
      <c r="G37" s="278"/>
      <c r="H37" s="348"/>
      <c r="I37" s="279">
        <f>'1. melléklet'!K64</f>
        <v>0</v>
      </c>
      <c r="J37" s="279">
        <v>0</v>
      </c>
      <c r="K37" s="279">
        <v>0</v>
      </c>
      <c r="L37" s="279">
        <v>0</v>
      </c>
    </row>
    <row r="38" spans="1:12" s="275" customFormat="1" ht="16.5" thickBot="1" x14ac:dyDescent="0.3">
      <c r="A38" s="79" t="s">
        <v>48</v>
      </c>
      <c r="B38" s="276"/>
      <c r="C38" s="277" t="s">
        <v>121</v>
      </c>
      <c r="D38" s="280" t="s">
        <v>249</v>
      </c>
      <c r="E38" s="280"/>
      <c r="F38" s="280"/>
      <c r="G38" s="280"/>
      <c r="H38" s="350"/>
      <c r="I38" s="279">
        <f>'1. melléklet'!K65</f>
        <v>0</v>
      </c>
      <c r="J38" s="282">
        <v>0</v>
      </c>
      <c r="K38" s="282">
        <v>0</v>
      </c>
      <c r="L38" s="282">
        <v>0</v>
      </c>
    </row>
    <row r="39" spans="1:12" s="275" customFormat="1" ht="16.5" thickBot="1" x14ac:dyDescent="0.3">
      <c r="A39" s="79" t="s">
        <v>49</v>
      </c>
      <c r="B39" s="276"/>
      <c r="C39" s="277" t="s">
        <v>122</v>
      </c>
      <c r="D39" s="280" t="s">
        <v>250</v>
      </c>
      <c r="E39" s="281"/>
      <c r="F39" s="280"/>
      <c r="G39" s="280"/>
      <c r="H39" s="350"/>
      <c r="I39" s="279">
        <f>'1. melléklet'!K66</f>
        <v>0</v>
      </c>
      <c r="J39" s="282">
        <v>0</v>
      </c>
      <c r="K39" s="282">
        <v>0</v>
      </c>
      <c r="L39" s="282">
        <v>0</v>
      </c>
    </row>
    <row r="40" spans="1:12" s="268" customFormat="1" ht="30" customHeight="1" thickBot="1" x14ac:dyDescent="0.3">
      <c r="A40" s="79" t="s">
        <v>50</v>
      </c>
      <c r="B40" s="374" t="s">
        <v>371</v>
      </c>
      <c r="C40" s="286"/>
      <c r="D40" s="287"/>
      <c r="E40" s="287"/>
      <c r="F40" s="287"/>
      <c r="G40" s="287"/>
      <c r="H40" s="287"/>
      <c r="I40" s="265">
        <f>SUM(I30,I36)</f>
        <v>3765</v>
      </c>
      <c r="J40" s="265">
        <f>SUM(J30,J36)</f>
        <v>1950</v>
      </c>
      <c r="K40" s="265">
        <f>SUM(K30,K36)</f>
        <v>2050</v>
      </c>
      <c r="L40" s="265">
        <f>SUM(L30,L36)</f>
        <v>2150</v>
      </c>
    </row>
    <row r="41" spans="1:12" s="275" customFormat="1" ht="16.5" thickBot="1" x14ac:dyDescent="0.3">
      <c r="A41" s="79" t="s">
        <v>51</v>
      </c>
      <c r="B41" s="272" t="s">
        <v>123</v>
      </c>
      <c r="C41" s="273" t="s">
        <v>253</v>
      </c>
      <c r="D41" s="273"/>
      <c r="E41" s="273"/>
      <c r="F41" s="273"/>
      <c r="G41" s="273"/>
      <c r="H41" s="273"/>
      <c r="I41" s="274">
        <f>SUM(I42:I43)</f>
        <v>0</v>
      </c>
      <c r="J41" s="274">
        <f>'[3]3. melléklet'!AD74</f>
        <v>0</v>
      </c>
      <c r="K41" s="274">
        <f>'[3]5. melléklet'!R74+'[3]6. melléklet'!Q74+'[3]7. melléklet'!Q74+'[3]8. melléklet'!M74+'[3]9. melléklet'!P74+'[3]4. melléklet'!Q74</f>
        <v>0</v>
      </c>
      <c r="L41" s="274">
        <f>SUM(I41:K41)</f>
        <v>0</v>
      </c>
    </row>
    <row r="42" spans="1:12" s="275" customFormat="1" ht="16.5" thickBot="1" x14ac:dyDescent="0.3">
      <c r="A42" s="79" t="s">
        <v>52</v>
      </c>
      <c r="B42" s="276"/>
      <c r="C42" s="288" t="s">
        <v>124</v>
      </c>
      <c r="D42" s="289" t="s">
        <v>257</v>
      </c>
      <c r="E42" s="289"/>
      <c r="F42" s="289"/>
      <c r="G42" s="289"/>
      <c r="H42" s="356"/>
      <c r="I42" s="301">
        <f>'[3]2. melléklet'!DC75</f>
        <v>0</v>
      </c>
      <c r="J42" s="301">
        <f>'[3]3. melléklet'!AD75</f>
        <v>0</v>
      </c>
      <c r="K42" s="301">
        <f>'[3]5. melléklet'!R75+'[3]6. melléklet'!Q75+'[3]7. melléklet'!Q75+'[3]8. melléklet'!M75+'[3]9. melléklet'!P75+'[3]4. melléklet'!Q75</f>
        <v>0</v>
      </c>
      <c r="L42" s="301">
        <f>SUM(I42:K42)</f>
        <v>0</v>
      </c>
    </row>
    <row r="43" spans="1:12" s="252" customFormat="1" ht="15" customHeight="1" thickBot="1" x14ac:dyDescent="0.25">
      <c r="A43" s="79" t="s">
        <v>53</v>
      </c>
      <c r="B43" s="302"/>
      <c r="C43" s="303" t="s">
        <v>258</v>
      </c>
      <c r="D43" s="304" t="s">
        <v>262</v>
      </c>
      <c r="E43" s="305"/>
      <c r="F43" s="305"/>
      <c r="G43" s="305"/>
      <c r="H43" s="305"/>
      <c r="I43" s="306"/>
      <c r="J43" s="385"/>
      <c r="K43" s="385"/>
      <c r="L43" s="385"/>
    </row>
    <row r="44" spans="1:12" s="275" customFormat="1" ht="16.5" thickBot="1" x14ac:dyDescent="0.3">
      <c r="A44" s="79" t="s">
        <v>54</v>
      </c>
      <c r="B44" s="272" t="s">
        <v>254</v>
      </c>
      <c r="C44" s="273" t="s">
        <v>129</v>
      </c>
      <c r="D44" s="285"/>
      <c r="E44" s="285"/>
      <c r="F44" s="273"/>
      <c r="G44" s="273"/>
      <c r="H44" s="360"/>
      <c r="I44" s="274">
        <f>'[3]2. melléklet'!DC78</f>
        <v>0</v>
      </c>
      <c r="J44" s="274">
        <f>'[3]3. melléklet'!AD78</f>
        <v>0</v>
      </c>
      <c r="K44" s="274">
        <f>'[3]5. melléklet'!R78+'[3]6. melléklet'!Q78+'[3]7. melléklet'!Q78+'[3]8. melléklet'!M78+'[3]9. melléklet'!P78+'[3]4. melléklet'!Q78</f>
        <v>0</v>
      </c>
      <c r="L44" s="274">
        <f>SUM(I44:K44)</f>
        <v>0</v>
      </c>
    </row>
    <row r="45" spans="1:12" s="268" customFormat="1" ht="30" customHeight="1" thickBot="1" x14ac:dyDescent="0.3">
      <c r="A45" s="79" t="s">
        <v>55</v>
      </c>
      <c r="B45" s="290" t="s">
        <v>372</v>
      </c>
      <c r="C45" s="291"/>
      <c r="D45" s="292"/>
      <c r="E45" s="292"/>
      <c r="F45" s="292"/>
      <c r="G45" s="292"/>
      <c r="H45" s="292"/>
      <c r="I45" s="293">
        <f>SUM(I40,I41)</f>
        <v>3765</v>
      </c>
      <c r="J45" s="293">
        <f>SUM(J40,J41)</f>
        <v>1950</v>
      </c>
      <c r="K45" s="293">
        <f>SUM(K40,K41)</f>
        <v>2050</v>
      </c>
      <c r="L45" s="293">
        <f>SUM(L40,L41)</f>
        <v>2150</v>
      </c>
    </row>
    <row r="46" spans="1:12" ht="15" customHeight="1" thickBot="1" x14ac:dyDescent="0.25">
      <c r="A46" s="79" t="s">
        <v>56</v>
      </c>
      <c r="B46" s="386"/>
      <c r="L46" s="387" t="s">
        <v>7</v>
      </c>
    </row>
    <row r="47" spans="1:12" s="80" customFormat="1" ht="15" customHeight="1" thickBot="1" x14ac:dyDescent="0.25">
      <c r="A47" s="79" t="s">
        <v>57</v>
      </c>
      <c r="B47" s="81" t="s">
        <v>8</v>
      </c>
      <c r="C47" s="81" t="s">
        <v>9</v>
      </c>
      <c r="D47" s="81" t="s">
        <v>10</v>
      </c>
      <c r="E47" s="456" t="s">
        <v>11</v>
      </c>
      <c r="F47" s="457"/>
      <c r="G47" s="457"/>
      <c r="H47" s="458"/>
      <c r="I47" s="81" t="s">
        <v>12</v>
      </c>
      <c r="J47" s="81" t="s">
        <v>132</v>
      </c>
      <c r="K47" s="81" t="s">
        <v>133</v>
      </c>
      <c r="L47" s="81" t="s">
        <v>134</v>
      </c>
    </row>
    <row r="48" spans="1:12" ht="45.75" customHeight="1" thickBot="1" x14ac:dyDescent="0.25">
      <c r="A48" s="79" t="s">
        <v>58</v>
      </c>
      <c r="B48" s="464" t="s">
        <v>373</v>
      </c>
      <c r="C48" s="465"/>
      <c r="D48" s="465"/>
      <c r="E48" s="465"/>
      <c r="F48" s="465"/>
      <c r="G48" s="465"/>
      <c r="H48" s="465"/>
      <c r="I48" s="465"/>
      <c r="J48" s="465"/>
      <c r="K48" s="465"/>
      <c r="L48" s="466"/>
    </row>
    <row r="49" spans="1:12" ht="30" customHeight="1" thickBot="1" x14ac:dyDescent="0.25">
      <c r="A49" s="79" t="s">
        <v>59</v>
      </c>
      <c r="B49" s="562"/>
      <c r="C49" s="563"/>
      <c r="D49" s="563"/>
      <c r="E49" s="563"/>
      <c r="F49" s="563"/>
      <c r="G49" s="563"/>
      <c r="H49" s="563"/>
      <c r="I49" s="563"/>
      <c r="J49" s="563"/>
      <c r="K49" s="563"/>
      <c r="L49" s="564"/>
    </row>
    <row r="50" spans="1:12" ht="30" customHeight="1" thickBot="1" x14ac:dyDescent="0.25">
      <c r="A50" s="79" t="s">
        <v>60</v>
      </c>
      <c r="B50" s="551" t="s">
        <v>415</v>
      </c>
      <c r="C50" s="551"/>
      <c r="D50" s="551"/>
      <c r="E50" s="551"/>
      <c r="F50" s="551"/>
      <c r="G50" s="551"/>
      <c r="H50" s="551"/>
      <c r="I50" s="192">
        <f>I19</f>
        <v>2580</v>
      </c>
      <c r="J50" s="192">
        <f>J19</f>
        <v>950</v>
      </c>
      <c r="K50" s="192">
        <f>K19</f>
        <v>1000</v>
      </c>
      <c r="L50" s="192">
        <f>L19</f>
        <v>1050</v>
      </c>
    </row>
    <row r="51" spans="1:12" ht="20.100000000000001" customHeight="1" thickBot="1" x14ac:dyDescent="0.25">
      <c r="A51" s="79" t="s">
        <v>61</v>
      </c>
      <c r="B51" s="554" t="s">
        <v>227</v>
      </c>
      <c r="C51" s="555"/>
      <c r="D51" s="555"/>
      <c r="E51" s="555"/>
      <c r="F51" s="555"/>
      <c r="G51" s="555"/>
      <c r="H51" s="556"/>
      <c r="I51" s="191"/>
      <c r="J51" s="191"/>
      <c r="K51" s="191"/>
      <c r="L51" s="191"/>
    </row>
    <row r="52" spans="1:12" ht="20.100000000000001" customHeight="1" thickBot="1" x14ac:dyDescent="0.25">
      <c r="A52" s="79" t="s">
        <v>62</v>
      </c>
      <c r="B52" s="557" t="s">
        <v>80</v>
      </c>
      <c r="C52" s="557"/>
      <c r="D52" s="557"/>
      <c r="E52" s="557"/>
      <c r="F52" s="557"/>
      <c r="G52" s="557"/>
      <c r="H52" s="557"/>
      <c r="I52" s="193">
        <f>SUM(I10)</f>
        <v>2580</v>
      </c>
      <c r="J52" s="193">
        <f>SUM(J10)</f>
        <v>950</v>
      </c>
      <c r="K52" s="193">
        <f>SUM(K10)</f>
        <v>1000</v>
      </c>
      <c r="L52" s="193">
        <f>SUM(L10)</f>
        <v>1050</v>
      </c>
    </row>
    <row r="53" spans="1:12" ht="20.100000000000001" customHeight="1" thickBot="1" x14ac:dyDescent="0.25">
      <c r="A53" s="79" t="s">
        <v>63</v>
      </c>
      <c r="B53" s="557" t="s">
        <v>228</v>
      </c>
      <c r="C53" s="557"/>
      <c r="D53" s="557"/>
      <c r="E53" s="557"/>
      <c r="F53" s="557"/>
      <c r="G53" s="557"/>
      <c r="H53" s="557"/>
      <c r="I53" s="193">
        <f>SUM(I15)</f>
        <v>0</v>
      </c>
      <c r="J53" s="193">
        <f>SUM(J15)</f>
        <v>0</v>
      </c>
      <c r="K53" s="193">
        <f>SUM(K15)</f>
        <v>0</v>
      </c>
      <c r="L53" s="193">
        <f>SUM(L15)</f>
        <v>0</v>
      </c>
    </row>
    <row r="54" spans="1:12" ht="30" customHeight="1" thickBot="1" x14ac:dyDescent="0.25">
      <c r="A54" s="79" t="s">
        <v>64</v>
      </c>
      <c r="B54" s="551" t="s">
        <v>416</v>
      </c>
      <c r="C54" s="551"/>
      <c r="D54" s="551"/>
      <c r="E54" s="551"/>
      <c r="F54" s="551"/>
      <c r="G54" s="551"/>
      <c r="H54" s="551"/>
      <c r="I54" s="192">
        <f>I40</f>
        <v>3765</v>
      </c>
      <c r="J54" s="192">
        <f>J40</f>
        <v>1950</v>
      </c>
      <c r="K54" s="192">
        <f>K40</f>
        <v>2050</v>
      </c>
      <c r="L54" s="192">
        <f>L40</f>
        <v>2150</v>
      </c>
    </row>
    <row r="55" spans="1:12" ht="20.100000000000001" customHeight="1" thickBot="1" x14ac:dyDescent="0.25">
      <c r="A55" s="79" t="s">
        <v>65</v>
      </c>
      <c r="B55" s="554" t="s">
        <v>227</v>
      </c>
      <c r="C55" s="555"/>
      <c r="D55" s="555"/>
      <c r="E55" s="555"/>
      <c r="F55" s="555"/>
      <c r="G55" s="555"/>
      <c r="H55" s="556"/>
      <c r="I55" s="191"/>
      <c r="J55" s="191"/>
      <c r="K55" s="191"/>
      <c r="L55" s="191"/>
    </row>
    <row r="56" spans="1:12" ht="20.100000000000001" customHeight="1" thickBot="1" x14ac:dyDescent="0.25">
      <c r="A56" s="79" t="s">
        <v>66</v>
      </c>
      <c r="B56" s="557" t="s">
        <v>80</v>
      </c>
      <c r="C56" s="557"/>
      <c r="D56" s="557"/>
      <c r="E56" s="557"/>
      <c r="F56" s="557"/>
      <c r="G56" s="557"/>
      <c r="H56" s="557"/>
      <c r="I56" s="193">
        <f>SUM(I30)</f>
        <v>3765</v>
      </c>
      <c r="J56" s="193">
        <f>SUM(J30)</f>
        <v>1950</v>
      </c>
      <c r="K56" s="193">
        <f>SUM(K30)</f>
        <v>2050</v>
      </c>
      <c r="L56" s="193">
        <f>SUM(L30)</f>
        <v>2150</v>
      </c>
    </row>
    <row r="57" spans="1:12" ht="20.100000000000001" customHeight="1" thickBot="1" x14ac:dyDescent="0.25">
      <c r="A57" s="79" t="s">
        <v>67</v>
      </c>
      <c r="B57" s="557" t="s">
        <v>228</v>
      </c>
      <c r="C57" s="557"/>
      <c r="D57" s="557"/>
      <c r="E57" s="557"/>
      <c r="F57" s="557"/>
      <c r="G57" s="557"/>
      <c r="H57" s="557"/>
      <c r="I57" s="193">
        <f>SUM(I36)</f>
        <v>0</v>
      </c>
      <c r="J57" s="193">
        <f>SUM(J36)</f>
        <v>0</v>
      </c>
      <c r="K57" s="193">
        <f>SUM(K36)</f>
        <v>0</v>
      </c>
      <c r="L57" s="193">
        <f>SUM(L36)</f>
        <v>0</v>
      </c>
    </row>
    <row r="58" spans="1:12" s="268" customFormat="1" ht="30" customHeight="1" thickBot="1" x14ac:dyDescent="0.25">
      <c r="A58" s="79" t="s">
        <v>68</v>
      </c>
      <c r="B58" s="558" t="s">
        <v>414</v>
      </c>
      <c r="C58" s="558"/>
      <c r="D58" s="558"/>
      <c r="E58" s="558"/>
      <c r="F58" s="558"/>
      <c r="G58" s="558"/>
      <c r="H58" s="558"/>
      <c r="I58" s="307">
        <f>I50-I54</f>
        <v>-1185</v>
      </c>
      <c r="J58" s="307">
        <f>J50-J54</f>
        <v>-1000</v>
      </c>
      <c r="K58" s="307">
        <f>K50-K54</f>
        <v>-1050</v>
      </c>
      <c r="L58" s="307">
        <f>L50-L54</f>
        <v>-1100</v>
      </c>
    </row>
    <row r="59" spans="1:12" ht="20.100000000000001" customHeight="1" thickBot="1" x14ac:dyDescent="0.25">
      <c r="A59" s="79" t="s">
        <v>69</v>
      </c>
      <c r="B59" s="554" t="s">
        <v>227</v>
      </c>
      <c r="C59" s="555"/>
      <c r="D59" s="555"/>
      <c r="E59" s="555"/>
      <c r="F59" s="555"/>
      <c r="G59" s="555"/>
      <c r="H59" s="556"/>
      <c r="I59" s="191"/>
      <c r="J59" s="191"/>
      <c r="K59" s="191"/>
      <c r="L59" s="191"/>
    </row>
    <row r="60" spans="1:12" ht="20.100000000000001" customHeight="1" thickBot="1" x14ac:dyDescent="0.25">
      <c r="A60" s="79" t="s">
        <v>70</v>
      </c>
      <c r="B60" s="557" t="s">
        <v>80</v>
      </c>
      <c r="C60" s="557"/>
      <c r="D60" s="557"/>
      <c r="E60" s="557"/>
      <c r="F60" s="557"/>
      <c r="G60" s="557"/>
      <c r="H60" s="557"/>
      <c r="I60" s="193">
        <f t="shared" ref="I60:L61" si="0">I52-I56</f>
        <v>-1185</v>
      </c>
      <c r="J60" s="193">
        <f t="shared" si="0"/>
        <v>-1000</v>
      </c>
      <c r="K60" s="193">
        <f t="shared" si="0"/>
        <v>-1050</v>
      </c>
      <c r="L60" s="193">
        <f t="shared" si="0"/>
        <v>-1100</v>
      </c>
    </row>
    <row r="61" spans="1:12" ht="20.100000000000001" customHeight="1" thickBot="1" x14ac:dyDescent="0.25">
      <c r="A61" s="79" t="s">
        <v>71</v>
      </c>
      <c r="B61" s="557" t="s">
        <v>228</v>
      </c>
      <c r="C61" s="557"/>
      <c r="D61" s="557"/>
      <c r="E61" s="557"/>
      <c r="F61" s="557"/>
      <c r="G61" s="557"/>
      <c r="H61" s="557"/>
      <c r="I61" s="193">
        <f t="shared" si="0"/>
        <v>0</v>
      </c>
      <c r="J61" s="193">
        <f t="shared" si="0"/>
        <v>0</v>
      </c>
      <c r="K61" s="193">
        <f t="shared" si="0"/>
        <v>0</v>
      </c>
      <c r="L61" s="193">
        <f t="shared" si="0"/>
        <v>0</v>
      </c>
    </row>
    <row r="62" spans="1:12" ht="30" customHeight="1" thickBot="1" x14ac:dyDescent="0.25">
      <c r="A62" s="79" t="s">
        <v>72</v>
      </c>
      <c r="B62" s="553"/>
      <c r="C62" s="553"/>
      <c r="D62" s="553"/>
      <c r="E62" s="553"/>
      <c r="F62" s="553"/>
      <c r="G62" s="553"/>
      <c r="H62" s="553"/>
      <c r="I62" s="553"/>
      <c r="J62" s="553"/>
      <c r="K62" s="553"/>
      <c r="L62" s="553"/>
    </row>
    <row r="63" spans="1:12" ht="30" customHeight="1" thickBot="1" x14ac:dyDescent="0.25">
      <c r="A63" s="79" t="s">
        <v>74</v>
      </c>
      <c r="B63" s="551" t="s">
        <v>229</v>
      </c>
      <c r="C63" s="551"/>
      <c r="D63" s="551"/>
      <c r="E63" s="551"/>
      <c r="F63" s="551"/>
      <c r="G63" s="551"/>
      <c r="H63" s="551"/>
      <c r="I63" s="192">
        <f>I20</f>
        <v>1185</v>
      </c>
      <c r="J63" s="192">
        <f>J20</f>
        <v>1000</v>
      </c>
      <c r="K63" s="192">
        <f>K20</f>
        <v>1050</v>
      </c>
      <c r="L63" s="192">
        <f>L20</f>
        <v>1100</v>
      </c>
    </row>
    <row r="64" spans="1:12" ht="20.100000000000001" customHeight="1" thickBot="1" x14ac:dyDescent="0.25">
      <c r="A64" s="79" t="s">
        <v>75</v>
      </c>
      <c r="B64" s="552" t="s">
        <v>259</v>
      </c>
      <c r="C64" s="552"/>
      <c r="D64" s="552"/>
      <c r="E64" s="552"/>
      <c r="F64" s="552"/>
      <c r="G64" s="552"/>
      <c r="H64" s="552"/>
      <c r="I64" s="388">
        <f t="shared" ref="I64:L65" si="1">I23</f>
        <v>1185</v>
      </c>
      <c r="J64" s="388">
        <f t="shared" si="1"/>
        <v>1000</v>
      </c>
      <c r="K64" s="388">
        <f t="shared" si="1"/>
        <v>1050</v>
      </c>
      <c r="L64" s="388">
        <f t="shared" si="1"/>
        <v>1100</v>
      </c>
    </row>
    <row r="65" spans="1:12" ht="20.100000000000001" customHeight="1" thickBot="1" x14ac:dyDescent="0.25">
      <c r="A65" s="79" t="s">
        <v>178</v>
      </c>
      <c r="B65" s="552" t="s">
        <v>260</v>
      </c>
      <c r="C65" s="552"/>
      <c r="D65" s="552"/>
      <c r="E65" s="552"/>
      <c r="F65" s="552"/>
      <c r="G65" s="552"/>
      <c r="H65" s="552"/>
      <c r="I65" s="388">
        <f t="shared" si="1"/>
        <v>0</v>
      </c>
      <c r="J65" s="388">
        <f t="shared" si="1"/>
        <v>0</v>
      </c>
      <c r="K65" s="388">
        <f t="shared" si="1"/>
        <v>0</v>
      </c>
      <c r="L65" s="388">
        <f t="shared" si="1"/>
        <v>0</v>
      </c>
    </row>
    <row r="66" spans="1:12" ht="30" customHeight="1" thickBot="1" x14ac:dyDescent="0.25">
      <c r="A66" s="79" t="s">
        <v>179</v>
      </c>
      <c r="B66" s="551" t="s">
        <v>230</v>
      </c>
      <c r="C66" s="551"/>
      <c r="D66" s="551"/>
      <c r="E66" s="551"/>
      <c r="F66" s="551"/>
      <c r="G66" s="551"/>
      <c r="H66" s="551"/>
      <c r="I66" s="192">
        <f>I67-I68</f>
        <v>0</v>
      </c>
      <c r="J66" s="192">
        <f>J67-J68</f>
        <v>0</v>
      </c>
      <c r="K66" s="192">
        <f>K67-K68</f>
        <v>0</v>
      </c>
      <c r="L66" s="192">
        <f>L67-L68</f>
        <v>0</v>
      </c>
    </row>
    <row r="67" spans="1:12" ht="20.100000000000001" customHeight="1" thickBot="1" x14ac:dyDescent="0.25">
      <c r="A67" s="79" t="s">
        <v>180</v>
      </c>
      <c r="B67" s="552" t="s">
        <v>240</v>
      </c>
      <c r="C67" s="552"/>
      <c r="D67" s="552"/>
      <c r="E67" s="552"/>
      <c r="F67" s="552"/>
      <c r="G67" s="552"/>
      <c r="H67" s="552"/>
      <c r="I67" s="388">
        <f>SUM(L21)</f>
        <v>0</v>
      </c>
      <c r="J67" s="388">
        <f>SUM(M21)</f>
        <v>0</v>
      </c>
      <c r="K67" s="388">
        <f>SUM(N21)</f>
        <v>0</v>
      </c>
      <c r="L67" s="388">
        <f>SUM(O21)</f>
        <v>0</v>
      </c>
    </row>
    <row r="68" spans="1:12" ht="20.100000000000001" customHeight="1" thickBot="1" x14ac:dyDescent="0.25">
      <c r="A68" s="79" t="s">
        <v>181</v>
      </c>
      <c r="B68" s="552" t="s">
        <v>257</v>
      </c>
      <c r="C68" s="552"/>
      <c r="D68" s="552"/>
      <c r="E68" s="552"/>
      <c r="F68" s="552"/>
      <c r="G68" s="552"/>
      <c r="H68" s="552"/>
      <c r="I68" s="388">
        <f>SUM(L42)</f>
        <v>0</v>
      </c>
      <c r="J68" s="388">
        <f>SUM(M42)</f>
        <v>0</v>
      </c>
      <c r="K68" s="388">
        <f>SUM(N42)</f>
        <v>0</v>
      </c>
      <c r="L68" s="388">
        <f>SUM(O42)</f>
        <v>0</v>
      </c>
    </row>
    <row r="69" spans="1:12" ht="30" customHeight="1" thickBot="1" x14ac:dyDescent="0.25">
      <c r="A69" s="79" t="s">
        <v>182</v>
      </c>
      <c r="B69" s="551" t="s">
        <v>231</v>
      </c>
      <c r="C69" s="551"/>
      <c r="D69" s="551"/>
      <c r="E69" s="551"/>
      <c r="F69" s="551"/>
      <c r="G69" s="551"/>
      <c r="H69" s="551"/>
      <c r="I69" s="192">
        <f>I58+I63+I66</f>
        <v>0</v>
      </c>
      <c r="J69" s="192">
        <f>J58+J63+J66</f>
        <v>0</v>
      </c>
      <c r="K69" s="192">
        <f>K58+K63+K66</f>
        <v>0</v>
      </c>
      <c r="L69" s="192">
        <f>L58+L63+L66</f>
        <v>0</v>
      </c>
    </row>
  </sheetData>
  <mergeCells count="31">
    <mergeCell ref="B50:H50"/>
    <mergeCell ref="A4:L4"/>
    <mergeCell ref="E8:H8"/>
    <mergeCell ref="B9:H9"/>
    <mergeCell ref="B19:H19"/>
    <mergeCell ref="C20:H20"/>
    <mergeCell ref="B27:H27"/>
    <mergeCell ref="B28:L28"/>
    <mergeCell ref="B29:H29"/>
    <mergeCell ref="E47:H47"/>
    <mergeCell ref="B48:L48"/>
    <mergeCell ref="B49:L49"/>
    <mergeCell ref="B62:L62"/>
    <mergeCell ref="B51:H51"/>
    <mergeCell ref="B52:H52"/>
    <mergeCell ref="B53:H53"/>
    <mergeCell ref="B54:H54"/>
    <mergeCell ref="B55:H55"/>
    <mergeCell ref="B56:H56"/>
    <mergeCell ref="B57:H57"/>
    <mergeCell ref="B58:H58"/>
    <mergeCell ref="B59:H59"/>
    <mergeCell ref="B60:H60"/>
    <mergeCell ref="B61:H61"/>
    <mergeCell ref="B69:H69"/>
    <mergeCell ref="B63:H63"/>
    <mergeCell ref="B64:H64"/>
    <mergeCell ref="B65:H65"/>
    <mergeCell ref="B66:H66"/>
    <mergeCell ref="B67:H67"/>
    <mergeCell ref="B68:H68"/>
  </mergeCells>
  <printOptions horizontalCentered="1"/>
  <pageMargins left="0.70866141732283472" right="0.70866141732283472" top="0.74803149606299213" bottom="0.74803149606299213" header="0.31496062992125984" footer="0.31496062992125984"/>
  <pageSetup paperSize="8" scale="56" firstPageNumber="14" orientation="portrait" useFirstPageNumber="1" r:id="rId1"/>
  <headerFooter>
    <oddFooter>&amp;L&amp;D&amp;C&amp;P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S80"/>
  <sheetViews>
    <sheetView view="pageBreakPreview" topLeftCell="D1" zoomScaleNormal="120" zoomScaleSheetLayoutView="100" workbookViewId="0">
      <selection activeCell="T34" sqref="T34"/>
    </sheetView>
  </sheetViews>
  <sheetFormatPr defaultRowHeight="12" customHeight="1" x14ac:dyDescent="0.2"/>
  <cols>
    <col min="1" max="1" width="3.5703125" style="389" customWidth="1"/>
    <col min="2" max="2" width="37" style="390" customWidth="1"/>
    <col min="3" max="18" width="7.85546875" style="390" customWidth="1"/>
    <col min="19" max="24" width="6.7109375" style="390" customWidth="1"/>
    <col min="25" max="26" width="7.7109375" style="390" customWidth="1"/>
    <col min="27" max="256" width="9.140625" style="390"/>
    <col min="257" max="257" width="3.5703125" style="390" customWidth="1"/>
    <col min="258" max="258" width="37" style="390" customWidth="1"/>
    <col min="259" max="274" width="7.85546875" style="390" customWidth="1"/>
    <col min="275" max="280" width="6.7109375" style="390" customWidth="1"/>
    <col min="281" max="282" width="7.7109375" style="390" customWidth="1"/>
    <col min="283" max="512" width="9.140625" style="390"/>
    <col min="513" max="513" width="3.5703125" style="390" customWidth="1"/>
    <col min="514" max="514" width="37" style="390" customWidth="1"/>
    <col min="515" max="530" width="7.85546875" style="390" customWidth="1"/>
    <col min="531" max="536" width="6.7109375" style="390" customWidth="1"/>
    <col min="537" max="538" width="7.7109375" style="390" customWidth="1"/>
    <col min="539" max="768" width="9.140625" style="390"/>
    <col min="769" max="769" width="3.5703125" style="390" customWidth="1"/>
    <col min="770" max="770" width="37" style="390" customWidth="1"/>
    <col min="771" max="786" width="7.85546875" style="390" customWidth="1"/>
    <col min="787" max="792" width="6.7109375" style="390" customWidth="1"/>
    <col min="793" max="794" width="7.7109375" style="390" customWidth="1"/>
    <col min="795" max="1024" width="9.140625" style="390"/>
    <col min="1025" max="1025" width="3.5703125" style="390" customWidth="1"/>
    <col min="1026" max="1026" width="37" style="390" customWidth="1"/>
    <col min="1027" max="1042" width="7.85546875" style="390" customWidth="1"/>
    <col min="1043" max="1048" width="6.7109375" style="390" customWidth="1"/>
    <col min="1049" max="1050" width="7.7109375" style="390" customWidth="1"/>
    <col min="1051" max="1280" width="9.140625" style="390"/>
    <col min="1281" max="1281" width="3.5703125" style="390" customWidth="1"/>
    <col min="1282" max="1282" width="37" style="390" customWidth="1"/>
    <col min="1283" max="1298" width="7.85546875" style="390" customWidth="1"/>
    <col min="1299" max="1304" width="6.7109375" style="390" customWidth="1"/>
    <col min="1305" max="1306" width="7.7109375" style="390" customWidth="1"/>
    <col min="1307" max="1536" width="9.140625" style="390"/>
    <col min="1537" max="1537" width="3.5703125" style="390" customWidth="1"/>
    <col min="1538" max="1538" width="37" style="390" customWidth="1"/>
    <col min="1539" max="1554" width="7.85546875" style="390" customWidth="1"/>
    <col min="1555" max="1560" width="6.7109375" style="390" customWidth="1"/>
    <col min="1561" max="1562" width="7.7109375" style="390" customWidth="1"/>
    <col min="1563" max="1792" width="9.140625" style="390"/>
    <col min="1793" max="1793" width="3.5703125" style="390" customWidth="1"/>
    <col min="1794" max="1794" width="37" style="390" customWidth="1"/>
    <col min="1795" max="1810" width="7.85546875" style="390" customWidth="1"/>
    <col min="1811" max="1816" width="6.7109375" style="390" customWidth="1"/>
    <col min="1817" max="1818" width="7.7109375" style="390" customWidth="1"/>
    <col min="1819" max="2048" width="9.140625" style="390"/>
    <col min="2049" max="2049" width="3.5703125" style="390" customWidth="1"/>
    <col min="2050" max="2050" width="37" style="390" customWidth="1"/>
    <col min="2051" max="2066" width="7.85546875" style="390" customWidth="1"/>
    <col min="2067" max="2072" width="6.7109375" style="390" customWidth="1"/>
    <col min="2073" max="2074" width="7.7109375" style="390" customWidth="1"/>
    <col min="2075" max="2304" width="9.140625" style="390"/>
    <col min="2305" max="2305" width="3.5703125" style="390" customWidth="1"/>
    <col min="2306" max="2306" width="37" style="390" customWidth="1"/>
    <col min="2307" max="2322" width="7.85546875" style="390" customWidth="1"/>
    <col min="2323" max="2328" width="6.7109375" style="390" customWidth="1"/>
    <col min="2329" max="2330" width="7.7109375" style="390" customWidth="1"/>
    <col min="2331" max="2560" width="9.140625" style="390"/>
    <col min="2561" max="2561" width="3.5703125" style="390" customWidth="1"/>
    <col min="2562" max="2562" width="37" style="390" customWidth="1"/>
    <col min="2563" max="2578" width="7.85546875" style="390" customWidth="1"/>
    <col min="2579" max="2584" width="6.7109375" style="390" customWidth="1"/>
    <col min="2585" max="2586" width="7.7109375" style="390" customWidth="1"/>
    <col min="2587" max="2816" width="9.140625" style="390"/>
    <col min="2817" max="2817" width="3.5703125" style="390" customWidth="1"/>
    <col min="2818" max="2818" width="37" style="390" customWidth="1"/>
    <col min="2819" max="2834" width="7.85546875" style="390" customWidth="1"/>
    <col min="2835" max="2840" width="6.7109375" style="390" customWidth="1"/>
    <col min="2841" max="2842" width="7.7109375" style="390" customWidth="1"/>
    <col min="2843" max="3072" width="9.140625" style="390"/>
    <col min="3073" max="3073" width="3.5703125" style="390" customWidth="1"/>
    <col min="3074" max="3074" width="37" style="390" customWidth="1"/>
    <col min="3075" max="3090" width="7.85546875" style="390" customWidth="1"/>
    <col min="3091" max="3096" width="6.7109375" style="390" customWidth="1"/>
    <col min="3097" max="3098" width="7.7109375" style="390" customWidth="1"/>
    <col min="3099" max="3328" width="9.140625" style="390"/>
    <col min="3329" max="3329" width="3.5703125" style="390" customWidth="1"/>
    <col min="3330" max="3330" width="37" style="390" customWidth="1"/>
    <col min="3331" max="3346" width="7.85546875" style="390" customWidth="1"/>
    <col min="3347" max="3352" width="6.7109375" style="390" customWidth="1"/>
    <col min="3353" max="3354" width="7.7109375" style="390" customWidth="1"/>
    <col min="3355" max="3584" width="9.140625" style="390"/>
    <col min="3585" max="3585" width="3.5703125" style="390" customWidth="1"/>
    <col min="3586" max="3586" width="37" style="390" customWidth="1"/>
    <col min="3587" max="3602" width="7.85546875" style="390" customWidth="1"/>
    <col min="3603" max="3608" width="6.7109375" style="390" customWidth="1"/>
    <col min="3609" max="3610" width="7.7109375" style="390" customWidth="1"/>
    <col min="3611" max="3840" width="9.140625" style="390"/>
    <col min="3841" max="3841" width="3.5703125" style="390" customWidth="1"/>
    <col min="3842" max="3842" width="37" style="390" customWidth="1"/>
    <col min="3843" max="3858" width="7.85546875" style="390" customWidth="1"/>
    <col min="3859" max="3864" width="6.7109375" style="390" customWidth="1"/>
    <col min="3865" max="3866" width="7.7109375" style="390" customWidth="1"/>
    <col min="3867" max="4096" width="9.140625" style="390"/>
    <col min="4097" max="4097" width="3.5703125" style="390" customWidth="1"/>
    <col min="4098" max="4098" width="37" style="390" customWidth="1"/>
    <col min="4099" max="4114" width="7.85546875" style="390" customWidth="1"/>
    <col min="4115" max="4120" width="6.7109375" style="390" customWidth="1"/>
    <col min="4121" max="4122" width="7.7109375" style="390" customWidth="1"/>
    <col min="4123" max="4352" width="9.140625" style="390"/>
    <col min="4353" max="4353" width="3.5703125" style="390" customWidth="1"/>
    <col min="4354" max="4354" width="37" style="390" customWidth="1"/>
    <col min="4355" max="4370" width="7.85546875" style="390" customWidth="1"/>
    <col min="4371" max="4376" width="6.7109375" style="390" customWidth="1"/>
    <col min="4377" max="4378" width="7.7109375" style="390" customWidth="1"/>
    <col min="4379" max="4608" width="9.140625" style="390"/>
    <col min="4609" max="4609" width="3.5703125" style="390" customWidth="1"/>
    <col min="4610" max="4610" width="37" style="390" customWidth="1"/>
    <col min="4611" max="4626" width="7.85546875" style="390" customWidth="1"/>
    <col min="4627" max="4632" width="6.7109375" style="390" customWidth="1"/>
    <col min="4633" max="4634" width="7.7109375" style="390" customWidth="1"/>
    <col min="4635" max="4864" width="9.140625" style="390"/>
    <col min="4865" max="4865" width="3.5703125" style="390" customWidth="1"/>
    <col min="4866" max="4866" width="37" style="390" customWidth="1"/>
    <col min="4867" max="4882" width="7.85546875" style="390" customWidth="1"/>
    <col min="4883" max="4888" width="6.7109375" style="390" customWidth="1"/>
    <col min="4889" max="4890" width="7.7109375" style="390" customWidth="1"/>
    <col min="4891" max="5120" width="9.140625" style="390"/>
    <col min="5121" max="5121" width="3.5703125" style="390" customWidth="1"/>
    <col min="5122" max="5122" width="37" style="390" customWidth="1"/>
    <col min="5123" max="5138" width="7.85546875" style="390" customWidth="1"/>
    <col min="5139" max="5144" width="6.7109375" style="390" customWidth="1"/>
    <col min="5145" max="5146" width="7.7109375" style="390" customWidth="1"/>
    <col min="5147" max="5376" width="9.140625" style="390"/>
    <col min="5377" max="5377" width="3.5703125" style="390" customWidth="1"/>
    <col min="5378" max="5378" width="37" style="390" customWidth="1"/>
    <col min="5379" max="5394" width="7.85546875" style="390" customWidth="1"/>
    <col min="5395" max="5400" width="6.7109375" style="390" customWidth="1"/>
    <col min="5401" max="5402" width="7.7109375" style="390" customWidth="1"/>
    <col min="5403" max="5632" width="9.140625" style="390"/>
    <col min="5633" max="5633" width="3.5703125" style="390" customWidth="1"/>
    <col min="5634" max="5634" width="37" style="390" customWidth="1"/>
    <col min="5635" max="5650" width="7.85546875" style="390" customWidth="1"/>
    <col min="5651" max="5656" width="6.7109375" style="390" customWidth="1"/>
    <col min="5657" max="5658" width="7.7109375" style="390" customWidth="1"/>
    <col min="5659" max="5888" width="9.140625" style="390"/>
    <col min="5889" max="5889" width="3.5703125" style="390" customWidth="1"/>
    <col min="5890" max="5890" width="37" style="390" customWidth="1"/>
    <col min="5891" max="5906" width="7.85546875" style="390" customWidth="1"/>
    <col min="5907" max="5912" width="6.7109375" style="390" customWidth="1"/>
    <col min="5913" max="5914" width="7.7109375" style="390" customWidth="1"/>
    <col min="5915" max="6144" width="9.140625" style="390"/>
    <col min="6145" max="6145" width="3.5703125" style="390" customWidth="1"/>
    <col min="6146" max="6146" width="37" style="390" customWidth="1"/>
    <col min="6147" max="6162" width="7.85546875" style="390" customWidth="1"/>
    <col min="6163" max="6168" width="6.7109375" style="390" customWidth="1"/>
    <col min="6169" max="6170" width="7.7109375" style="390" customWidth="1"/>
    <col min="6171" max="6400" width="9.140625" style="390"/>
    <col min="6401" max="6401" width="3.5703125" style="390" customWidth="1"/>
    <col min="6402" max="6402" width="37" style="390" customWidth="1"/>
    <col min="6403" max="6418" width="7.85546875" style="390" customWidth="1"/>
    <col min="6419" max="6424" width="6.7109375" style="390" customWidth="1"/>
    <col min="6425" max="6426" width="7.7109375" style="390" customWidth="1"/>
    <col min="6427" max="6656" width="9.140625" style="390"/>
    <col min="6657" max="6657" width="3.5703125" style="390" customWidth="1"/>
    <col min="6658" max="6658" width="37" style="390" customWidth="1"/>
    <col min="6659" max="6674" width="7.85546875" style="390" customWidth="1"/>
    <col min="6675" max="6680" width="6.7109375" style="390" customWidth="1"/>
    <col min="6681" max="6682" width="7.7109375" style="390" customWidth="1"/>
    <col min="6683" max="6912" width="9.140625" style="390"/>
    <col min="6913" max="6913" width="3.5703125" style="390" customWidth="1"/>
    <col min="6914" max="6914" width="37" style="390" customWidth="1"/>
    <col min="6915" max="6930" width="7.85546875" style="390" customWidth="1"/>
    <col min="6931" max="6936" width="6.7109375" style="390" customWidth="1"/>
    <col min="6937" max="6938" width="7.7109375" style="390" customWidth="1"/>
    <col min="6939" max="7168" width="9.140625" style="390"/>
    <col min="7169" max="7169" width="3.5703125" style="390" customWidth="1"/>
    <col min="7170" max="7170" width="37" style="390" customWidth="1"/>
    <col min="7171" max="7186" width="7.85546875" style="390" customWidth="1"/>
    <col min="7187" max="7192" width="6.7109375" style="390" customWidth="1"/>
    <col min="7193" max="7194" width="7.7109375" style="390" customWidth="1"/>
    <col min="7195" max="7424" width="9.140625" style="390"/>
    <col min="7425" max="7425" width="3.5703125" style="390" customWidth="1"/>
    <col min="7426" max="7426" width="37" style="390" customWidth="1"/>
    <col min="7427" max="7442" width="7.85546875" style="390" customWidth="1"/>
    <col min="7443" max="7448" width="6.7109375" style="390" customWidth="1"/>
    <col min="7449" max="7450" width="7.7109375" style="390" customWidth="1"/>
    <col min="7451" max="7680" width="9.140625" style="390"/>
    <col min="7681" max="7681" width="3.5703125" style="390" customWidth="1"/>
    <col min="7682" max="7682" width="37" style="390" customWidth="1"/>
    <col min="7683" max="7698" width="7.85546875" style="390" customWidth="1"/>
    <col min="7699" max="7704" width="6.7109375" style="390" customWidth="1"/>
    <col min="7705" max="7706" width="7.7109375" style="390" customWidth="1"/>
    <col min="7707" max="7936" width="9.140625" style="390"/>
    <col min="7937" max="7937" width="3.5703125" style="390" customWidth="1"/>
    <col min="7938" max="7938" width="37" style="390" customWidth="1"/>
    <col min="7939" max="7954" width="7.85546875" style="390" customWidth="1"/>
    <col min="7955" max="7960" width="6.7109375" style="390" customWidth="1"/>
    <col min="7961" max="7962" width="7.7109375" style="390" customWidth="1"/>
    <col min="7963" max="8192" width="9.140625" style="390"/>
    <col min="8193" max="8193" width="3.5703125" style="390" customWidth="1"/>
    <col min="8194" max="8194" width="37" style="390" customWidth="1"/>
    <col min="8195" max="8210" width="7.85546875" style="390" customWidth="1"/>
    <col min="8211" max="8216" width="6.7109375" style="390" customWidth="1"/>
    <col min="8217" max="8218" width="7.7109375" style="390" customWidth="1"/>
    <col min="8219" max="8448" width="9.140625" style="390"/>
    <col min="8449" max="8449" width="3.5703125" style="390" customWidth="1"/>
    <col min="8450" max="8450" width="37" style="390" customWidth="1"/>
    <col min="8451" max="8466" width="7.85546875" style="390" customWidth="1"/>
    <col min="8467" max="8472" width="6.7109375" style="390" customWidth="1"/>
    <col min="8473" max="8474" width="7.7109375" style="390" customWidth="1"/>
    <col min="8475" max="8704" width="9.140625" style="390"/>
    <col min="8705" max="8705" width="3.5703125" style="390" customWidth="1"/>
    <col min="8706" max="8706" width="37" style="390" customWidth="1"/>
    <col min="8707" max="8722" width="7.85546875" style="390" customWidth="1"/>
    <col min="8723" max="8728" width="6.7109375" style="390" customWidth="1"/>
    <col min="8729" max="8730" width="7.7109375" style="390" customWidth="1"/>
    <col min="8731" max="8960" width="9.140625" style="390"/>
    <col min="8961" max="8961" width="3.5703125" style="390" customWidth="1"/>
    <col min="8962" max="8962" width="37" style="390" customWidth="1"/>
    <col min="8963" max="8978" width="7.85546875" style="390" customWidth="1"/>
    <col min="8979" max="8984" width="6.7109375" style="390" customWidth="1"/>
    <col min="8985" max="8986" width="7.7109375" style="390" customWidth="1"/>
    <col min="8987" max="9216" width="9.140625" style="390"/>
    <col min="9217" max="9217" width="3.5703125" style="390" customWidth="1"/>
    <col min="9218" max="9218" width="37" style="390" customWidth="1"/>
    <col min="9219" max="9234" width="7.85546875" style="390" customWidth="1"/>
    <col min="9235" max="9240" width="6.7109375" style="390" customWidth="1"/>
    <col min="9241" max="9242" width="7.7109375" style="390" customWidth="1"/>
    <col min="9243" max="9472" width="9.140625" style="390"/>
    <col min="9473" max="9473" width="3.5703125" style="390" customWidth="1"/>
    <col min="9474" max="9474" width="37" style="390" customWidth="1"/>
    <col min="9475" max="9490" width="7.85546875" style="390" customWidth="1"/>
    <col min="9491" max="9496" width="6.7109375" style="390" customWidth="1"/>
    <col min="9497" max="9498" width="7.7109375" style="390" customWidth="1"/>
    <col min="9499" max="9728" width="9.140625" style="390"/>
    <col min="9729" max="9729" width="3.5703125" style="390" customWidth="1"/>
    <col min="9730" max="9730" width="37" style="390" customWidth="1"/>
    <col min="9731" max="9746" width="7.85546875" style="390" customWidth="1"/>
    <col min="9747" max="9752" width="6.7109375" style="390" customWidth="1"/>
    <col min="9753" max="9754" width="7.7109375" style="390" customWidth="1"/>
    <col min="9755" max="9984" width="9.140625" style="390"/>
    <col min="9985" max="9985" width="3.5703125" style="390" customWidth="1"/>
    <col min="9986" max="9986" width="37" style="390" customWidth="1"/>
    <col min="9987" max="10002" width="7.85546875" style="390" customWidth="1"/>
    <col min="10003" max="10008" width="6.7109375" style="390" customWidth="1"/>
    <col min="10009" max="10010" width="7.7109375" style="390" customWidth="1"/>
    <col min="10011" max="10240" width="9.140625" style="390"/>
    <col min="10241" max="10241" width="3.5703125" style="390" customWidth="1"/>
    <col min="10242" max="10242" width="37" style="390" customWidth="1"/>
    <col min="10243" max="10258" width="7.85546875" style="390" customWidth="1"/>
    <col min="10259" max="10264" width="6.7109375" style="390" customWidth="1"/>
    <col min="10265" max="10266" width="7.7109375" style="390" customWidth="1"/>
    <col min="10267" max="10496" width="9.140625" style="390"/>
    <col min="10497" max="10497" width="3.5703125" style="390" customWidth="1"/>
    <col min="10498" max="10498" width="37" style="390" customWidth="1"/>
    <col min="10499" max="10514" width="7.85546875" style="390" customWidth="1"/>
    <col min="10515" max="10520" width="6.7109375" style="390" customWidth="1"/>
    <col min="10521" max="10522" width="7.7109375" style="390" customWidth="1"/>
    <col min="10523" max="10752" width="9.140625" style="390"/>
    <col min="10753" max="10753" width="3.5703125" style="390" customWidth="1"/>
    <col min="10754" max="10754" width="37" style="390" customWidth="1"/>
    <col min="10755" max="10770" width="7.85546875" style="390" customWidth="1"/>
    <col min="10771" max="10776" width="6.7109375" style="390" customWidth="1"/>
    <col min="10777" max="10778" width="7.7109375" style="390" customWidth="1"/>
    <col min="10779" max="11008" width="9.140625" style="390"/>
    <col min="11009" max="11009" width="3.5703125" style="390" customWidth="1"/>
    <col min="11010" max="11010" width="37" style="390" customWidth="1"/>
    <col min="11011" max="11026" width="7.85546875" style="390" customWidth="1"/>
    <col min="11027" max="11032" width="6.7109375" style="390" customWidth="1"/>
    <col min="11033" max="11034" width="7.7109375" style="390" customWidth="1"/>
    <col min="11035" max="11264" width="9.140625" style="390"/>
    <col min="11265" max="11265" width="3.5703125" style="390" customWidth="1"/>
    <col min="11266" max="11266" width="37" style="390" customWidth="1"/>
    <col min="11267" max="11282" width="7.85546875" style="390" customWidth="1"/>
    <col min="11283" max="11288" width="6.7109375" style="390" customWidth="1"/>
    <col min="11289" max="11290" width="7.7109375" style="390" customWidth="1"/>
    <col min="11291" max="11520" width="9.140625" style="390"/>
    <col min="11521" max="11521" width="3.5703125" style="390" customWidth="1"/>
    <col min="11522" max="11522" width="37" style="390" customWidth="1"/>
    <col min="11523" max="11538" width="7.85546875" style="390" customWidth="1"/>
    <col min="11539" max="11544" width="6.7109375" style="390" customWidth="1"/>
    <col min="11545" max="11546" width="7.7109375" style="390" customWidth="1"/>
    <col min="11547" max="11776" width="9.140625" style="390"/>
    <col min="11777" max="11777" width="3.5703125" style="390" customWidth="1"/>
    <col min="11778" max="11778" width="37" style="390" customWidth="1"/>
    <col min="11779" max="11794" width="7.85546875" style="390" customWidth="1"/>
    <col min="11795" max="11800" width="6.7109375" style="390" customWidth="1"/>
    <col min="11801" max="11802" width="7.7109375" style="390" customWidth="1"/>
    <col min="11803" max="12032" width="9.140625" style="390"/>
    <col min="12033" max="12033" width="3.5703125" style="390" customWidth="1"/>
    <col min="12034" max="12034" width="37" style="390" customWidth="1"/>
    <col min="12035" max="12050" width="7.85546875" style="390" customWidth="1"/>
    <col min="12051" max="12056" width="6.7109375" style="390" customWidth="1"/>
    <col min="12057" max="12058" width="7.7109375" style="390" customWidth="1"/>
    <col min="12059" max="12288" width="9.140625" style="390"/>
    <col min="12289" max="12289" width="3.5703125" style="390" customWidth="1"/>
    <col min="12290" max="12290" width="37" style="390" customWidth="1"/>
    <col min="12291" max="12306" width="7.85546875" style="390" customWidth="1"/>
    <col min="12307" max="12312" width="6.7109375" style="390" customWidth="1"/>
    <col min="12313" max="12314" width="7.7109375" style="390" customWidth="1"/>
    <col min="12315" max="12544" width="9.140625" style="390"/>
    <col min="12545" max="12545" width="3.5703125" style="390" customWidth="1"/>
    <col min="12546" max="12546" width="37" style="390" customWidth="1"/>
    <col min="12547" max="12562" width="7.85546875" style="390" customWidth="1"/>
    <col min="12563" max="12568" width="6.7109375" style="390" customWidth="1"/>
    <col min="12569" max="12570" width="7.7109375" style="390" customWidth="1"/>
    <col min="12571" max="12800" width="9.140625" style="390"/>
    <col min="12801" max="12801" width="3.5703125" style="390" customWidth="1"/>
    <col min="12802" max="12802" width="37" style="390" customWidth="1"/>
    <col min="12803" max="12818" width="7.85546875" style="390" customWidth="1"/>
    <col min="12819" max="12824" width="6.7109375" style="390" customWidth="1"/>
    <col min="12825" max="12826" width="7.7109375" style="390" customWidth="1"/>
    <col min="12827" max="13056" width="9.140625" style="390"/>
    <col min="13057" max="13057" width="3.5703125" style="390" customWidth="1"/>
    <col min="13058" max="13058" width="37" style="390" customWidth="1"/>
    <col min="13059" max="13074" width="7.85546875" style="390" customWidth="1"/>
    <col min="13075" max="13080" width="6.7109375" style="390" customWidth="1"/>
    <col min="13081" max="13082" width="7.7109375" style="390" customWidth="1"/>
    <col min="13083" max="13312" width="9.140625" style="390"/>
    <col min="13313" max="13313" width="3.5703125" style="390" customWidth="1"/>
    <col min="13314" max="13314" width="37" style="390" customWidth="1"/>
    <col min="13315" max="13330" width="7.85546875" style="390" customWidth="1"/>
    <col min="13331" max="13336" width="6.7109375" style="390" customWidth="1"/>
    <col min="13337" max="13338" width="7.7109375" style="390" customWidth="1"/>
    <col min="13339" max="13568" width="9.140625" style="390"/>
    <col min="13569" max="13569" width="3.5703125" style="390" customWidth="1"/>
    <col min="13570" max="13570" width="37" style="390" customWidth="1"/>
    <col min="13571" max="13586" width="7.85546875" style="390" customWidth="1"/>
    <col min="13587" max="13592" width="6.7109375" style="390" customWidth="1"/>
    <col min="13593" max="13594" width="7.7109375" style="390" customWidth="1"/>
    <col min="13595" max="13824" width="9.140625" style="390"/>
    <col min="13825" max="13825" width="3.5703125" style="390" customWidth="1"/>
    <col min="13826" max="13826" width="37" style="390" customWidth="1"/>
    <col min="13827" max="13842" width="7.85546875" style="390" customWidth="1"/>
    <col min="13843" max="13848" width="6.7109375" style="390" customWidth="1"/>
    <col min="13849" max="13850" width="7.7109375" style="390" customWidth="1"/>
    <col min="13851" max="14080" width="9.140625" style="390"/>
    <col min="14081" max="14081" width="3.5703125" style="390" customWidth="1"/>
    <col min="14082" max="14082" width="37" style="390" customWidth="1"/>
    <col min="14083" max="14098" width="7.85546875" style="390" customWidth="1"/>
    <col min="14099" max="14104" width="6.7109375" style="390" customWidth="1"/>
    <col min="14105" max="14106" width="7.7109375" style="390" customWidth="1"/>
    <col min="14107" max="14336" width="9.140625" style="390"/>
    <col min="14337" max="14337" width="3.5703125" style="390" customWidth="1"/>
    <col min="14338" max="14338" width="37" style="390" customWidth="1"/>
    <col min="14339" max="14354" width="7.85546875" style="390" customWidth="1"/>
    <col min="14355" max="14360" width="6.7109375" style="390" customWidth="1"/>
    <col min="14361" max="14362" width="7.7109375" style="390" customWidth="1"/>
    <col min="14363" max="14592" width="9.140625" style="390"/>
    <col min="14593" max="14593" width="3.5703125" style="390" customWidth="1"/>
    <col min="14594" max="14594" width="37" style="390" customWidth="1"/>
    <col min="14595" max="14610" width="7.85546875" style="390" customWidth="1"/>
    <col min="14611" max="14616" width="6.7109375" style="390" customWidth="1"/>
    <col min="14617" max="14618" width="7.7109375" style="390" customWidth="1"/>
    <col min="14619" max="14848" width="9.140625" style="390"/>
    <col min="14849" max="14849" width="3.5703125" style="390" customWidth="1"/>
    <col min="14850" max="14850" width="37" style="390" customWidth="1"/>
    <col min="14851" max="14866" width="7.85546875" style="390" customWidth="1"/>
    <col min="14867" max="14872" width="6.7109375" style="390" customWidth="1"/>
    <col min="14873" max="14874" width="7.7109375" style="390" customWidth="1"/>
    <col min="14875" max="15104" width="9.140625" style="390"/>
    <col min="15105" max="15105" width="3.5703125" style="390" customWidth="1"/>
    <col min="15106" max="15106" width="37" style="390" customWidth="1"/>
    <col min="15107" max="15122" width="7.85546875" style="390" customWidth="1"/>
    <col min="15123" max="15128" width="6.7109375" style="390" customWidth="1"/>
    <col min="15129" max="15130" width="7.7109375" style="390" customWidth="1"/>
    <col min="15131" max="15360" width="9.140625" style="390"/>
    <col min="15361" max="15361" width="3.5703125" style="390" customWidth="1"/>
    <col min="15362" max="15362" width="37" style="390" customWidth="1"/>
    <col min="15363" max="15378" width="7.85546875" style="390" customWidth="1"/>
    <col min="15379" max="15384" width="6.7109375" style="390" customWidth="1"/>
    <col min="15385" max="15386" width="7.7109375" style="390" customWidth="1"/>
    <col min="15387" max="15616" width="9.140625" style="390"/>
    <col min="15617" max="15617" width="3.5703125" style="390" customWidth="1"/>
    <col min="15618" max="15618" width="37" style="390" customWidth="1"/>
    <col min="15619" max="15634" width="7.85546875" style="390" customWidth="1"/>
    <col min="15635" max="15640" width="6.7109375" style="390" customWidth="1"/>
    <col min="15641" max="15642" width="7.7109375" style="390" customWidth="1"/>
    <col min="15643" max="15872" width="9.140625" style="390"/>
    <col min="15873" max="15873" width="3.5703125" style="390" customWidth="1"/>
    <col min="15874" max="15874" width="37" style="390" customWidth="1"/>
    <col min="15875" max="15890" width="7.85546875" style="390" customWidth="1"/>
    <col min="15891" max="15896" width="6.7109375" style="390" customWidth="1"/>
    <col min="15897" max="15898" width="7.7109375" style="390" customWidth="1"/>
    <col min="15899" max="16128" width="9.140625" style="390"/>
    <col min="16129" max="16129" width="3.5703125" style="390" customWidth="1"/>
    <col min="16130" max="16130" width="37" style="390" customWidth="1"/>
    <col min="16131" max="16146" width="7.85546875" style="390" customWidth="1"/>
    <col min="16147" max="16152" width="6.7109375" style="390" customWidth="1"/>
    <col min="16153" max="16154" width="7.7109375" style="390" customWidth="1"/>
    <col min="16155" max="16384" width="9.140625" style="390"/>
  </cols>
  <sheetData>
    <row r="1" spans="1:18" ht="12" customHeight="1" x14ac:dyDescent="0.2">
      <c r="O1" s="391"/>
      <c r="R1" s="392" t="s">
        <v>374</v>
      </c>
    </row>
    <row r="2" spans="1:18" ht="15" customHeight="1" x14ac:dyDescent="0.2">
      <c r="A2" s="567" t="s">
        <v>396</v>
      </c>
      <c r="B2" s="567"/>
      <c r="C2" s="567"/>
      <c r="D2" s="567"/>
      <c r="E2" s="567"/>
      <c r="F2" s="567"/>
      <c r="G2" s="567"/>
      <c r="H2" s="567"/>
      <c r="I2" s="567"/>
      <c r="J2" s="567"/>
      <c r="K2" s="567"/>
      <c r="L2" s="567"/>
      <c r="M2" s="567"/>
      <c r="N2" s="567"/>
      <c r="O2" s="567"/>
      <c r="P2" s="567"/>
      <c r="Q2" s="567"/>
      <c r="R2" s="567"/>
    </row>
    <row r="3" spans="1:18" ht="15" customHeight="1" x14ac:dyDescent="0.2">
      <c r="A3" s="567" t="s">
        <v>375</v>
      </c>
      <c r="B3" s="567"/>
      <c r="C3" s="567"/>
      <c r="D3" s="567"/>
      <c r="E3" s="567"/>
      <c r="F3" s="567"/>
      <c r="G3" s="567"/>
      <c r="H3" s="567"/>
      <c r="I3" s="567"/>
      <c r="J3" s="567"/>
      <c r="K3" s="567"/>
      <c r="L3" s="567"/>
      <c r="M3" s="567"/>
      <c r="N3" s="567"/>
      <c r="O3" s="567"/>
      <c r="P3" s="567"/>
      <c r="Q3" s="567"/>
      <c r="R3" s="567"/>
    </row>
    <row r="4" spans="1:18" ht="33" customHeight="1" thickBot="1" x14ac:dyDescent="0.25">
      <c r="R4" s="393" t="s">
        <v>7</v>
      </c>
    </row>
    <row r="5" spans="1:18" ht="33" customHeight="1" thickBot="1" x14ac:dyDescent="0.25">
      <c r="A5" s="394"/>
      <c r="B5" s="395" t="s">
        <v>8</v>
      </c>
      <c r="C5" s="395" t="s">
        <v>9</v>
      </c>
      <c r="D5" s="395" t="s">
        <v>10</v>
      </c>
      <c r="E5" s="395" t="s">
        <v>11</v>
      </c>
      <c r="F5" s="395" t="s">
        <v>12</v>
      </c>
      <c r="G5" s="395" t="s">
        <v>132</v>
      </c>
      <c r="H5" s="395" t="s">
        <v>133</v>
      </c>
      <c r="I5" s="395" t="s">
        <v>134</v>
      </c>
      <c r="J5" s="395" t="s">
        <v>135</v>
      </c>
      <c r="K5" s="395" t="s">
        <v>136</v>
      </c>
      <c r="L5" s="395" t="s">
        <v>137</v>
      </c>
      <c r="M5" s="395" t="s">
        <v>175</v>
      </c>
      <c r="N5" s="395" t="s">
        <v>176</v>
      </c>
      <c r="O5" s="395" t="s">
        <v>177</v>
      </c>
      <c r="P5" s="395" t="s">
        <v>376</v>
      </c>
      <c r="Q5" s="395" t="s">
        <v>377</v>
      </c>
      <c r="R5" s="395" t="s">
        <v>378</v>
      </c>
    </row>
    <row r="6" spans="1:18" s="397" customFormat="1" ht="12" customHeight="1" x14ac:dyDescent="0.15">
      <c r="A6" s="568" t="s">
        <v>379</v>
      </c>
      <c r="B6" s="569" t="s">
        <v>131</v>
      </c>
      <c r="C6" s="396" t="s">
        <v>380</v>
      </c>
      <c r="D6" s="396" t="s">
        <v>381</v>
      </c>
      <c r="E6" s="396" t="s">
        <v>382</v>
      </c>
      <c r="F6" s="396" t="s">
        <v>383</v>
      </c>
      <c r="G6" s="396" t="s">
        <v>384</v>
      </c>
      <c r="H6" s="396" t="s">
        <v>385</v>
      </c>
      <c r="I6" s="396" t="s">
        <v>386</v>
      </c>
      <c r="J6" s="396" t="s">
        <v>387</v>
      </c>
      <c r="K6" s="396" t="s">
        <v>388</v>
      </c>
      <c r="L6" s="396" t="s">
        <v>400</v>
      </c>
      <c r="M6" s="396" t="s">
        <v>403</v>
      </c>
      <c r="N6" s="396" t="s">
        <v>404</v>
      </c>
      <c r="O6" s="396" t="s">
        <v>405</v>
      </c>
      <c r="P6" s="396" t="s">
        <v>408</v>
      </c>
      <c r="Q6" s="396" t="s">
        <v>417</v>
      </c>
      <c r="R6" s="396" t="s">
        <v>442</v>
      </c>
    </row>
    <row r="7" spans="1:18" s="397" customFormat="1" ht="12" customHeight="1" thickBot="1" x14ac:dyDescent="0.2">
      <c r="A7" s="566"/>
      <c r="B7" s="570"/>
      <c r="C7" s="398" t="s">
        <v>389</v>
      </c>
      <c r="D7" s="398" t="s">
        <v>389</v>
      </c>
      <c r="E7" s="398" t="s">
        <v>389</v>
      </c>
      <c r="F7" s="398" t="s">
        <v>389</v>
      </c>
      <c r="G7" s="398" t="s">
        <v>389</v>
      </c>
      <c r="H7" s="398" t="s">
        <v>389</v>
      </c>
      <c r="I7" s="398" t="s">
        <v>389</v>
      </c>
      <c r="J7" s="398" t="s">
        <v>389</v>
      </c>
      <c r="K7" s="398" t="s">
        <v>389</v>
      </c>
      <c r="L7" s="398" t="s">
        <v>389</v>
      </c>
      <c r="M7" s="398" t="s">
        <v>389</v>
      </c>
      <c r="N7" s="398" t="s">
        <v>389</v>
      </c>
      <c r="O7" s="398" t="s">
        <v>389</v>
      </c>
      <c r="P7" s="398" t="s">
        <v>389</v>
      </c>
      <c r="Q7" s="399" t="s">
        <v>389</v>
      </c>
      <c r="R7" s="400" t="s">
        <v>389</v>
      </c>
    </row>
    <row r="8" spans="1:18" ht="12" customHeight="1" x14ac:dyDescent="0.2">
      <c r="A8" s="565">
        <v>1</v>
      </c>
      <c r="B8" s="401" t="s">
        <v>390</v>
      </c>
      <c r="C8" s="402"/>
      <c r="D8" s="403"/>
      <c r="E8" s="404"/>
      <c r="F8" s="404"/>
      <c r="G8" s="404"/>
      <c r="H8" s="404"/>
      <c r="I8" s="404"/>
      <c r="J8" s="404"/>
      <c r="K8" s="404"/>
      <c r="L8" s="404"/>
      <c r="M8" s="404"/>
      <c r="N8" s="404"/>
      <c r="O8" s="404"/>
      <c r="P8" s="404"/>
      <c r="Q8" s="404"/>
      <c r="R8" s="405"/>
    </row>
    <row r="9" spans="1:18" ht="12" customHeight="1" thickBot="1" x14ac:dyDescent="0.25">
      <c r="A9" s="571"/>
      <c r="B9" s="406"/>
      <c r="C9" s="407"/>
      <c r="D9" s="407"/>
      <c r="E9" s="407"/>
      <c r="F9" s="407"/>
      <c r="G9" s="408"/>
      <c r="H9" s="408"/>
      <c r="I9" s="408"/>
      <c r="J9" s="408"/>
      <c r="K9" s="408"/>
      <c r="L9" s="408"/>
      <c r="M9" s="408"/>
      <c r="N9" s="408"/>
      <c r="O9" s="408"/>
      <c r="P9" s="408"/>
      <c r="Q9" s="408"/>
      <c r="R9" s="409"/>
    </row>
    <row r="10" spans="1:18" ht="12" customHeight="1" x14ac:dyDescent="0.2">
      <c r="A10" s="565">
        <v>2</v>
      </c>
      <c r="B10" s="410" t="s">
        <v>391</v>
      </c>
      <c r="C10" s="402"/>
      <c r="D10" s="403"/>
      <c r="E10" s="404"/>
      <c r="F10" s="404"/>
      <c r="G10" s="404"/>
      <c r="H10" s="404"/>
      <c r="I10" s="404"/>
      <c r="J10" s="404"/>
      <c r="K10" s="404"/>
      <c r="L10" s="404"/>
      <c r="M10" s="404"/>
      <c r="N10" s="404"/>
      <c r="O10" s="404"/>
      <c r="P10" s="404"/>
      <c r="Q10" s="404"/>
      <c r="R10" s="405"/>
    </row>
    <row r="11" spans="1:18" ht="12" customHeight="1" thickBot="1" x14ac:dyDescent="0.25">
      <c r="A11" s="566"/>
      <c r="B11" s="411"/>
      <c r="C11" s="407"/>
      <c r="D11" s="407"/>
      <c r="E11" s="407"/>
      <c r="F11" s="407"/>
      <c r="G11" s="407"/>
      <c r="H11" s="407"/>
      <c r="I11" s="407"/>
      <c r="J11" s="407"/>
      <c r="K11" s="407"/>
      <c r="L11" s="407"/>
      <c r="M11" s="407"/>
      <c r="N11" s="412"/>
      <c r="O11" s="412"/>
      <c r="P11" s="413"/>
      <c r="Q11" s="413"/>
      <c r="R11" s="414"/>
    </row>
    <row r="12" spans="1:18" ht="12" customHeight="1" x14ac:dyDescent="0.2">
      <c r="A12" s="571">
        <v>3</v>
      </c>
      <c r="B12" s="406" t="s">
        <v>392</v>
      </c>
      <c r="C12" s="572"/>
      <c r="D12" s="572"/>
      <c r="E12" s="572"/>
      <c r="F12" s="572"/>
      <c r="G12" s="572"/>
      <c r="H12" s="572"/>
      <c r="I12" s="572"/>
      <c r="J12" s="572"/>
      <c r="K12" s="572"/>
      <c r="L12" s="572"/>
      <c r="M12" s="572"/>
      <c r="N12" s="408"/>
      <c r="O12" s="408"/>
      <c r="P12" s="408"/>
      <c r="Q12" s="408"/>
      <c r="R12" s="409"/>
    </row>
    <row r="13" spans="1:18" ht="12" customHeight="1" thickBot="1" x14ac:dyDescent="0.25">
      <c r="A13" s="566"/>
      <c r="B13" s="411"/>
      <c r="C13" s="573"/>
      <c r="D13" s="573"/>
      <c r="E13" s="573"/>
      <c r="F13" s="573"/>
      <c r="G13" s="573"/>
      <c r="H13" s="573"/>
      <c r="I13" s="573"/>
      <c r="J13" s="573"/>
      <c r="K13" s="573"/>
      <c r="L13" s="573"/>
      <c r="M13" s="573"/>
      <c r="N13" s="413"/>
      <c r="O13" s="413"/>
      <c r="P13" s="413"/>
      <c r="Q13" s="413"/>
      <c r="R13" s="414"/>
    </row>
    <row r="14" spans="1:18" s="418" customFormat="1" ht="12" customHeight="1" thickBot="1" x14ac:dyDescent="0.2">
      <c r="A14" s="415">
        <v>4</v>
      </c>
      <c r="B14" s="416" t="s">
        <v>393</v>
      </c>
      <c r="C14" s="417">
        <f t="shared" ref="C14:R14" si="0">SUM(C8:C13)</f>
        <v>0</v>
      </c>
      <c r="D14" s="417">
        <f t="shared" si="0"/>
        <v>0</v>
      </c>
      <c r="E14" s="417">
        <f t="shared" si="0"/>
        <v>0</v>
      </c>
      <c r="F14" s="417">
        <f t="shared" si="0"/>
        <v>0</v>
      </c>
      <c r="G14" s="417">
        <f t="shared" si="0"/>
        <v>0</v>
      </c>
      <c r="H14" s="417">
        <f t="shared" si="0"/>
        <v>0</v>
      </c>
      <c r="I14" s="417">
        <f t="shared" si="0"/>
        <v>0</v>
      </c>
      <c r="J14" s="417">
        <f t="shared" si="0"/>
        <v>0</v>
      </c>
      <c r="K14" s="417">
        <f t="shared" si="0"/>
        <v>0</v>
      </c>
      <c r="L14" s="417">
        <f t="shared" si="0"/>
        <v>0</v>
      </c>
      <c r="M14" s="417">
        <f t="shared" si="0"/>
        <v>0</v>
      </c>
      <c r="N14" s="417">
        <f t="shared" si="0"/>
        <v>0</v>
      </c>
      <c r="O14" s="417">
        <f t="shared" si="0"/>
        <v>0</v>
      </c>
      <c r="P14" s="417">
        <f t="shared" si="0"/>
        <v>0</v>
      </c>
      <c r="Q14" s="417">
        <f t="shared" si="0"/>
        <v>0</v>
      </c>
      <c r="R14" s="417">
        <f t="shared" si="0"/>
        <v>0</v>
      </c>
    </row>
    <row r="19" spans="2:19" ht="14.25" x14ac:dyDescent="0.2">
      <c r="B19" s="419" t="s">
        <v>394</v>
      </c>
      <c r="C19" s="420"/>
      <c r="D19" s="420"/>
      <c r="E19" s="420"/>
      <c r="F19" s="420"/>
      <c r="G19" s="420"/>
      <c r="H19" s="420"/>
      <c r="I19" s="420"/>
      <c r="J19" s="420"/>
      <c r="K19" s="420"/>
      <c r="L19" s="420"/>
      <c r="M19" s="420"/>
      <c r="N19" s="420"/>
      <c r="O19" s="420"/>
      <c r="P19" s="420"/>
      <c r="Q19" s="420"/>
      <c r="R19" s="420"/>
      <c r="S19" s="420"/>
    </row>
    <row r="20" spans="2:19" ht="12" customHeight="1" x14ac:dyDescent="0.2">
      <c r="B20" s="420"/>
      <c r="C20" s="420"/>
      <c r="D20" s="420"/>
      <c r="E20" s="420"/>
      <c r="F20" s="420"/>
      <c r="G20" s="420"/>
      <c r="H20" s="420"/>
      <c r="I20" s="420"/>
      <c r="J20" s="420"/>
      <c r="K20" s="420"/>
      <c r="L20" s="420"/>
      <c r="M20" s="420"/>
      <c r="N20" s="420"/>
      <c r="O20" s="420"/>
      <c r="P20" s="420"/>
      <c r="Q20" s="420"/>
      <c r="R20" s="420"/>
      <c r="S20" s="420"/>
    </row>
    <row r="21" spans="2:19" ht="29.25" customHeight="1" x14ac:dyDescent="0.2">
      <c r="B21" s="574" t="s">
        <v>395</v>
      </c>
      <c r="C21" s="574"/>
      <c r="D21" s="574"/>
      <c r="E21" s="574"/>
      <c r="F21" s="574"/>
      <c r="G21" s="574"/>
      <c r="H21" s="574"/>
      <c r="I21" s="574"/>
      <c r="J21" s="574"/>
      <c r="K21" s="574"/>
      <c r="L21" s="574"/>
      <c r="M21" s="574"/>
      <c r="N21" s="574"/>
      <c r="O21" s="574"/>
      <c r="P21" s="574"/>
      <c r="Q21" s="574"/>
      <c r="R21" s="574"/>
      <c r="S21" s="421"/>
    </row>
    <row r="22" spans="2:19" ht="12" customHeight="1" x14ac:dyDescent="0.2">
      <c r="B22" s="420"/>
      <c r="C22" s="420"/>
      <c r="D22" s="420"/>
      <c r="E22" s="420"/>
      <c r="F22" s="420"/>
      <c r="G22" s="420"/>
      <c r="H22" s="420"/>
      <c r="I22" s="420"/>
      <c r="J22" s="420"/>
      <c r="K22" s="420"/>
      <c r="L22" s="420"/>
      <c r="M22" s="420"/>
      <c r="N22" s="420"/>
      <c r="O22" s="420"/>
      <c r="P22" s="420"/>
      <c r="Q22" s="420"/>
      <c r="R22" s="420"/>
      <c r="S22" s="420"/>
    </row>
    <row r="23" spans="2:19" ht="14.25" x14ac:dyDescent="0.2">
      <c r="B23" s="420" t="s">
        <v>397</v>
      </c>
      <c r="C23" s="420"/>
      <c r="D23" s="420"/>
      <c r="E23" s="420"/>
      <c r="F23" s="420"/>
      <c r="G23" s="420"/>
      <c r="H23" s="420"/>
      <c r="I23" s="420"/>
      <c r="J23" s="420"/>
      <c r="K23" s="420"/>
      <c r="L23" s="420"/>
      <c r="M23" s="420"/>
      <c r="N23" s="420"/>
      <c r="O23" s="420"/>
      <c r="P23" s="420"/>
      <c r="Q23" s="420"/>
      <c r="R23" s="420"/>
      <c r="S23" s="420"/>
    </row>
    <row r="24" spans="2:19" ht="14.25" x14ac:dyDescent="0.2">
      <c r="B24" s="420"/>
      <c r="C24" s="420"/>
      <c r="D24" s="420"/>
      <c r="E24" s="420"/>
      <c r="F24" s="420"/>
      <c r="G24" s="420"/>
      <c r="H24" s="420"/>
      <c r="I24" s="420"/>
      <c r="J24" s="420"/>
      <c r="K24" s="420"/>
      <c r="L24" s="420"/>
      <c r="M24" s="420"/>
      <c r="N24" s="420"/>
      <c r="O24" s="420"/>
      <c r="P24" s="420"/>
      <c r="Q24" s="420"/>
      <c r="R24" s="420"/>
      <c r="S24" s="420"/>
    </row>
    <row r="25" spans="2:19" ht="14.25" x14ac:dyDescent="0.2">
      <c r="B25" s="420"/>
      <c r="C25" s="420"/>
      <c r="D25" s="420"/>
      <c r="E25" s="420"/>
      <c r="F25" s="420"/>
      <c r="G25" s="420"/>
      <c r="H25" s="420"/>
      <c r="I25" s="420"/>
      <c r="J25" s="420"/>
      <c r="K25" s="420"/>
      <c r="L25" s="420"/>
      <c r="M25" s="420"/>
      <c r="N25" s="420"/>
      <c r="O25" s="420"/>
      <c r="P25" s="420"/>
      <c r="Q25" s="420"/>
      <c r="R25" s="420"/>
      <c r="S25" s="420"/>
    </row>
    <row r="26" spans="2:19" ht="14.25" x14ac:dyDescent="0.2">
      <c r="B26" s="420"/>
      <c r="C26" s="420"/>
      <c r="D26" s="420"/>
      <c r="E26" s="420"/>
      <c r="F26" s="420"/>
      <c r="G26" s="420"/>
      <c r="H26" s="420"/>
      <c r="I26" s="420"/>
      <c r="J26" s="420"/>
      <c r="K26" s="420"/>
      <c r="L26" s="420"/>
      <c r="M26" s="420"/>
      <c r="N26" s="420"/>
      <c r="O26" s="420"/>
      <c r="P26" s="420"/>
      <c r="Q26" s="420"/>
      <c r="R26" s="420"/>
      <c r="S26" s="420"/>
    </row>
    <row r="27" spans="2:19" ht="14.25" x14ac:dyDescent="0.2">
      <c r="B27" s="420"/>
      <c r="C27" s="420"/>
      <c r="D27" s="420"/>
      <c r="E27" s="420"/>
      <c r="F27" s="420"/>
      <c r="G27" s="420"/>
      <c r="H27" s="420"/>
      <c r="I27" s="420"/>
      <c r="J27" s="420"/>
      <c r="K27" s="420"/>
      <c r="L27" s="420"/>
      <c r="M27" s="420"/>
      <c r="N27" s="420"/>
      <c r="O27" s="420"/>
      <c r="P27" s="420"/>
      <c r="Q27" s="420"/>
      <c r="R27" s="420"/>
      <c r="S27" s="420"/>
    </row>
    <row r="28" spans="2:19" ht="14.25" x14ac:dyDescent="0.2">
      <c r="B28" s="420"/>
      <c r="C28" s="420"/>
      <c r="D28" s="420"/>
      <c r="E28" s="420"/>
      <c r="F28" s="420"/>
      <c r="G28" s="420"/>
      <c r="H28" s="420"/>
      <c r="I28" s="420"/>
      <c r="J28" s="420"/>
      <c r="K28" s="420"/>
      <c r="L28" s="420"/>
      <c r="M28" s="420"/>
      <c r="N28" s="420"/>
      <c r="O28" s="420"/>
      <c r="P28" s="420"/>
      <c r="Q28" s="420"/>
      <c r="R28" s="420"/>
      <c r="S28" s="420"/>
    </row>
    <row r="29" spans="2:19" ht="12" customHeight="1" x14ac:dyDescent="0.2">
      <c r="B29" s="420"/>
      <c r="C29" s="420"/>
      <c r="D29" s="420"/>
      <c r="E29" s="420"/>
      <c r="F29" s="420"/>
      <c r="G29" s="420"/>
      <c r="H29" s="420"/>
      <c r="I29" s="420"/>
      <c r="J29" s="420"/>
      <c r="K29" s="420"/>
      <c r="L29" s="420"/>
      <c r="M29" s="420"/>
      <c r="N29" s="420"/>
      <c r="O29" s="420"/>
      <c r="P29" s="420"/>
      <c r="Q29" s="420"/>
      <c r="R29" s="420"/>
      <c r="S29" s="420"/>
    </row>
    <row r="30" spans="2:19" ht="14.25" x14ac:dyDescent="0.2">
      <c r="B30" s="422"/>
      <c r="C30" s="420"/>
      <c r="D30" s="420"/>
      <c r="E30" s="420"/>
      <c r="F30" s="420"/>
      <c r="G30" s="420"/>
      <c r="H30" s="420"/>
      <c r="I30" s="420"/>
      <c r="J30" s="420"/>
      <c r="K30" s="420"/>
      <c r="L30" s="420"/>
      <c r="M30" s="420"/>
      <c r="N30" s="420"/>
      <c r="O30" s="420"/>
      <c r="P30" s="420"/>
      <c r="Q30" s="420"/>
      <c r="R30" s="420"/>
      <c r="S30" s="420"/>
    </row>
    <row r="31" spans="2:19" ht="31.5" customHeight="1" x14ac:dyDescent="0.2">
      <c r="B31" s="574"/>
      <c r="C31" s="574"/>
      <c r="D31" s="574"/>
      <c r="E31" s="574"/>
      <c r="F31" s="574"/>
      <c r="G31" s="574"/>
      <c r="H31" s="574"/>
      <c r="I31" s="574"/>
      <c r="J31" s="574"/>
      <c r="K31" s="574"/>
      <c r="L31" s="574"/>
      <c r="M31" s="574"/>
      <c r="N31" s="574"/>
      <c r="O31" s="574"/>
      <c r="P31" s="574"/>
      <c r="Q31" s="574"/>
      <c r="R31" s="574"/>
      <c r="S31" s="421"/>
    </row>
    <row r="32" spans="2:19" ht="12" customHeight="1" x14ac:dyDescent="0.2">
      <c r="B32" s="420"/>
      <c r="C32" s="420"/>
      <c r="D32" s="420"/>
      <c r="E32" s="420"/>
      <c r="F32" s="420"/>
      <c r="G32" s="420"/>
      <c r="H32" s="420"/>
      <c r="I32" s="420"/>
      <c r="J32" s="420"/>
      <c r="K32" s="420"/>
      <c r="L32" s="420"/>
      <c r="M32" s="420"/>
      <c r="N32" s="420"/>
      <c r="O32" s="420"/>
      <c r="P32" s="420"/>
      <c r="Q32" s="420"/>
      <c r="R32" s="420"/>
      <c r="S32" s="420"/>
    </row>
    <row r="33" spans="2:19" ht="14.25" x14ac:dyDescent="0.2">
      <c r="B33" s="420"/>
      <c r="C33" s="420"/>
      <c r="D33" s="420"/>
      <c r="E33" s="420"/>
      <c r="F33" s="420"/>
      <c r="G33" s="420"/>
      <c r="H33" s="420"/>
      <c r="I33" s="420"/>
      <c r="J33" s="420"/>
      <c r="K33" s="420"/>
      <c r="L33" s="420"/>
      <c r="M33" s="420"/>
      <c r="N33" s="420"/>
      <c r="O33" s="420"/>
      <c r="P33" s="420"/>
      <c r="Q33" s="420"/>
      <c r="R33" s="420"/>
      <c r="S33" s="420"/>
    </row>
    <row r="34" spans="2:19" ht="12" customHeight="1" x14ac:dyDescent="0.2">
      <c r="B34" s="420"/>
      <c r="C34" s="420"/>
      <c r="D34" s="420"/>
      <c r="E34" s="420"/>
      <c r="F34" s="420"/>
      <c r="G34" s="420"/>
      <c r="H34" s="420"/>
      <c r="I34" s="420"/>
      <c r="J34" s="420"/>
      <c r="K34" s="420"/>
      <c r="L34" s="420"/>
      <c r="M34" s="420"/>
      <c r="N34" s="420"/>
      <c r="O34" s="420"/>
      <c r="P34" s="420"/>
      <c r="Q34" s="420"/>
      <c r="R34" s="420"/>
      <c r="S34" s="420"/>
    </row>
    <row r="35" spans="2:19" ht="14.25" x14ac:dyDescent="0.2">
      <c r="B35" s="420"/>
      <c r="C35" s="420"/>
      <c r="D35" s="420"/>
      <c r="E35" s="420"/>
      <c r="F35" s="420"/>
      <c r="G35" s="420"/>
      <c r="H35" s="420"/>
      <c r="I35" s="420"/>
      <c r="J35" s="420"/>
      <c r="K35" s="420"/>
      <c r="L35" s="420"/>
      <c r="M35" s="420"/>
      <c r="N35" s="420"/>
      <c r="O35" s="420"/>
      <c r="P35" s="420"/>
      <c r="Q35" s="420"/>
      <c r="R35" s="420"/>
      <c r="S35" s="420"/>
    </row>
    <row r="36" spans="2:19" ht="14.25" x14ac:dyDescent="0.2">
      <c r="B36" s="420"/>
      <c r="C36" s="420"/>
      <c r="D36" s="420"/>
      <c r="E36" s="420"/>
      <c r="F36" s="420"/>
      <c r="G36" s="420"/>
      <c r="H36" s="420"/>
      <c r="I36" s="420"/>
      <c r="J36" s="420"/>
      <c r="K36" s="420"/>
      <c r="L36" s="420"/>
      <c r="M36" s="420"/>
      <c r="N36" s="420"/>
      <c r="O36" s="420"/>
      <c r="P36" s="420"/>
      <c r="Q36" s="420"/>
      <c r="R36" s="420"/>
      <c r="S36" s="420"/>
    </row>
    <row r="37" spans="2:19" ht="14.25" x14ac:dyDescent="0.2">
      <c r="B37" s="420"/>
      <c r="C37" s="420"/>
      <c r="D37" s="420"/>
      <c r="E37" s="420"/>
      <c r="F37" s="420"/>
      <c r="G37" s="420"/>
      <c r="H37" s="420"/>
      <c r="I37" s="420"/>
      <c r="J37" s="420"/>
      <c r="K37" s="420"/>
      <c r="L37" s="420"/>
      <c r="M37" s="420"/>
      <c r="N37" s="420"/>
      <c r="O37" s="420"/>
      <c r="P37" s="420"/>
      <c r="Q37" s="420"/>
      <c r="R37" s="420"/>
      <c r="S37" s="420"/>
    </row>
    <row r="38" spans="2:19" ht="12" customHeight="1" x14ac:dyDescent="0.2">
      <c r="B38" s="420"/>
      <c r="C38" s="420"/>
      <c r="D38" s="420"/>
      <c r="E38" s="420"/>
      <c r="F38" s="420"/>
      <c r="G38" s="420"/>
      <c r="H38" s="420"/>
      <c r="I38" s="420"/>
      <c r="J38" s="420"/>
      <c r="K38" s="420"/>
      <c r="L38" s="420"/>
      <c r="M38" s="420"/>
      <c r="N38" s="420"/>
      <c r="O38" s="420"/>
      <c r="P38" s="420"/>
      <c r="Q38" s="420"/>
      <c r="R38" s="420"/>
      <c r="S38" s="420"/>
    </row>
    <row r="39" spans="2:19" ht="14.25" x14ac:dyDescent="0.2">
      <c r="B39" s="420"/>
      <c r="C39" s="420"/>
      <c r="D39" s="420"/>
      <c r="E39" s="420"/>
      <c r="F39" s="420"/>
      <c r="G39" s="420"/>
      <c r="H39" s="420"/>
      <c r="I39" s="420"/>
      <c r="J39" s="420"/>
      <c r="K39" s="420"/>
      <c r="L39" s="420"/>
      <c r="M39" s="420"/>
      <c r="N39" s="420"/>
      <c r="O39" s="420"/>
      <c r="P39" s="420"/>
      <c r="Q39" s="420"/>
      <c r="R39" s="420"/>
      <c r="S39" s="420"/>
    </row>
    <row r="40" spans="2:19" ht="14.25" x14ac:dyDescent="0.2">
      <c r="B40" s="420"/>
      <c r="C40" s="420"/>
      <c r="D40" s="420"/>
      <c r="E40" s="420"/>
      <c r="F40" s="420"/>
      <c r="G40" s="420"/>
      <c r="H40" s="420"/>
      <c r="I40" s="420"/>
      <c r="J40" s="420"/>
      <c r="K40" s="420"/>
      <c r="L40" s="420"/>
      <c r="M40" s="420"/>
      <c r="N40" s="420"/>
      <c r="O40" s="420"/>
      <c r="P40" s="420"/>
      <c r="Q40" s="420"/>
      <c r="R40" s="420"/>
      <c r="S40" s="420"/>
    </row>
    <row r="41" spans="2:19" ht="14.25" x14ac:dyDescent="0.2">
      <c r="B41" s="420"/>
      <c r="C41" s="420"/>
      <c r="D41" s="420"/>
      <c r="E41" s="420"/>
      <c r="F41" s="420"/>
      <c r="G41" s="420"/>
      <c r="H41" s="420"/>
      <c r="I41" s="420"/>
      <c r="J41" s="420"/>
      <c r="K41" s="420"/>
      <c r="L41" s="420"/>
      <c r="M41" s="420"/>
      <c r="N41" s="420"/>
      <c r="O41" s="420"/>
      <c r="P41" s="420"/>
      <c r="Q41" s="420"/>
      <c r="R41" s="420"/>
      <c r="S41" s="420"/>
    </row>
    <row r="42" spans="2:19" ht="14.25" x14ac:dyDescent="0.2">
      <c r="B42" s="420"/>
      <c r="C42" s="420"/>
      <c r="D42" s="420"/>
      <c r="E42" s="420"/>
      <c r="F42" s="420"/>
      <c r="G42" s="420"/>
      <c r="H42" s="420"/>
      <c r="I42" s="420"/>
      <c r="J42" s="420"/>
      <c r="K42" s="420"/>
      <c r="L42" s="420"/>
      <c r="M42" s="420"/>
      <c r="N42" s="420"/>
      <c r="O42" s="420"/>
      <c r="P42" s="420"/>
      <c r="Q42" s="420"/>
      <c r="R42" s="420"/>
      <c r="S42" s="420"/>
    </row>
    <row r="43" spans="2:19" ht="14.25" x14ac:dyDescent="0.2">
      <c r="B43" s="420"/>
      <c r="C43" s="420"/>
      <c r="D43" s="420"/>
      <c r="E43" s="420"/>
      <c r="F43" s="420"/>
      <c r="G43" s="420"/>
      <c r="H43" s="420"/>
      <c r="I43" s="420"/>
      <c r="J43" s="420"/>
      <c r="K43" s="420"/>
      <c r="L43" s="420"/>
      <c r="M43" s="420"/>
      <c r="N43" s="420"/>
      <c r="O43" s="420"/>
      <c r="P43" s="420"/>
      <c r="Q43" s="420"/>
      <c r="R43" s="420"/>
      <c r="S43" s="420"/>
    </row>
    <row r="44" spans="2:19" ht="12" customHeight="1" x14ac:dyDescent="0.2">
      <c r="B44" s="420"/>
      <c r="C44" s="420"/>
      <c r="D44" s="420"/>
      <c r="E44" s="420"/>
      <c r="F44" s="420"/>
      <c r="G44" s="420"/>
      <c r="H44" s="420"/>
      <c r="I44" s="420"/>
      <c r="J44" s="420"/>
      <c r="K44" s="420"/>
      <c r="L44" s="420"/>
      <c r="M44" s="420"/>
      <c r="N44" s="420"/>
      <c r="O44" s="420"/>
      <c r="P44" s="420"/>
      <c r="Q44" s="420"/>
      <c r="R44" s="420"/>
      <c r="S44" s="420"/>
    </row>
    <row r="45" spans="2:19" ht="14.25" x14ac:dyDescent="0.2">
      <c r="B45" s="420"/>
      <c r="C45" s="420"/>
      <c r="D45" s="420"/>
      <c r="E45" s="420"/>
      <c r="F45" s="420"/>
      <c r="G45" s="420"/>
      <c r="H45" s="420"/>
      <c r="I45" s="420"/>
      <c r="J45" s="420"/>
      <c r="K45" s="420"/>
      <c r="L45" s="420"/>
      <c r="M45" s="420"/>
      <c r="N45" s="420"/>
      <c r="O45" s="420"/>
      <c r="P45" s="420"/>
      <c r="Q45" s="420"/>
      <c r="R45" s="420"/>
      <c r="S45" s="420"/>
    </row>
    <row r="46" spans="2:19" ht="14.25" x14ac:dyDescent="0.2">
      <c r="B46" s="420"/>
      <c r="C46" s="420"/>
      <c r="D46" s="420"/>
      <c r="E46" s="420"/>
      <c r="F46" s="420"/>
      <c r="G46" s="420"/>
      <c r="H46" s="420"/>
      <c r="I46" s="420"/>
      <c r="J46" s="420"/>
      <c r="K46" s="420"/>
      <c r="L46" s="420"/>
      <c r="M46" s="420"/>
      <c r="N46" s="420"/>
      <c r="O46" s="420"/>
      <c r="P46" s="420"/>
      <c r="Q46" s="420"/>
      <c r="R46" s="420"/>
      <c r="S46" s="420"/>
    </row>
    <row r="47" spans="2:19" ht="12" customHeight="1" x14ac:dyDescent="0.2">
      <c r="B47" s="420"/>
      <c r="C47" s="420"/>
      <c r="D47" s="420"/>
      <c r="E47" s="420"/>
      <c r="F47" s="420"/>
      <c r="G47" s="420"/>
      <c r="H47" s="420"/>
      <c r="I47" s="420"/>
      <c r="J47" s="420"/>
      <c r="K47" s="420"/>
      <c r="L47" s="420"/>
      <c r="M47" s="420"/>
      <c r="N47" s="420"/>
      <c r="O47" s="420"/>
      <c r="P47" s="420"/>
      <c r="Q47" s="420"/>
      <c r="R47" s="420"/>
      <c r="S47" s="420"/>
    </row>
    <row r="48" spans="2:19" ht="14.25" x14ac:dyDescent="0.2">
      <c r="B48" s="422"/>
      <c r="C48" s="420"/>
      <c r="D48" s="420"/>
      <c r="E48" s="420"/>
      <c r="F48" s="420"/>
      <c r="G48" s="420"/>
      <c r="H48" s="420"/>
      <c r="I48" s="420"/>
      <c r="J48" s="420"/>
      <c r="K48" s="420"/>
      <c r="L48" s="420"/>
      <c r="M48" s="420"/>
      <c r="N48" s="420"/>
      <c r="O48" s="420"/>
      <c r="P48" s="420"/>
      <c r="Q48" s="420"/>
      <c r="R48" s="420"/>
      <c r="S48" s="420"/>
    </row>
    <row r="49" spans="2:19" ht="12" customHeight="1" x14ac:dyDescent="0.2">
      <c r="B49" s="420"/>
      <c r="C49" s="420"/>
      <c r="D49" s="420"/>
      <c r="E49" s="420"/>
      <c r="F49" s="420"/>
      <c r="G49" s="420"/>
      <c r="H49" s="420"/>
      <c r="I49" s="420"/>
      <c r="J49" s="420"/>
      <c r="K49" s="420"/>
      <c r="L49" s="420"/>
      <c r="M49" s="420"/>
      <c r="N49" s="420"/>
      <c r="O49" s="420"/>
      <c r="P49" s="420"/>
      <c r="Q49" s="420"/>
      <c r="R49" s="420"/>
      <c r="S49" s="420"/>
    </row>
    <row r="50" spans="2:19" ht="14.25" x14ac:dyDescent="0.2">
      <c r="B50" s="420"/>
      <c r="C50" s="420"/>
      <c r="D50" s="420"/>
      <c r="E50" s="420"/>
      <c r="F50" s="420"/>
      <c r="G50" s="420"/>
      <c r="H50" s="420"/>
      <c r="I50" s="420"/>
      <c r="J50" s="420"/>
      <c r="K50" s="420"/>
      <c r="L50" s="420"/>
      <c r="M50" s="420"/>
      <c r="N50" s="420"/>
      <c r="O50" s="420"/>
      <c r="P50" s="420"/>
      <c r="Q50" s="420"/>
      <c r="R50" s="420"/>
      <c r="S50" s="420"/>
    </row>
    <row r="51" spans="2:19" ht="14.25" x14ac:dyDescent="0.2">
      <c r="B51" s="420"/>
      <c r="C51" s="420"/>
      <c r="D51" s="420"/>
      <c r="E51" s="420"/>
      <c r="F51" s="420"/>
      <c r="G51" s="420"/>
      <c r="H51" s="420"/>
      <c r="I51" s="420"/>
      <c r="J51" s="420"/>
      <c r="K51" s="420"/>
      <c r="L51" s="420"/>
      <c r="M51" s="420"/>
      <c r="N51" s="420"/>
      <c r="O51" s="420"/>
      <c r="P51" s="420"/>
      <c r="Q51" s="420"/>
      <c r="R51" s="420"/>
      <c r="S51" s="420"/>
    </row>
    <row r="52" spans="2:19" ht="14.25" x14ac:dyDescent="0.2">
      <c r="B52" s="420"/>
      <c r="C52" s="420"/>
      <c r="D52" s="420"/>
      <c r="E52" s="420"/>
      <c r="F52" s="420"/>
      <c r="G52" s="420"/>
      <c r="H52" s="420"/>
      <c r="I52" s="420"/>
      <c r="J52" s="420"/>
      <c r="K52" s="420"/>
      <c r="L52" s="420"/>
      <c r="M52" s="420"/>
      <c r="N52" s="420"/>
      <c r="O52" s="420"/>
      <c r="P52" s="420"/>
      <c r="Q52" s="420"/>
      <c r="R52" s="420"/>
      <c r="S52" s="420"/>
    </row>
    <row r="53" spans="2:19" ht="12" customHeight="1" x14ac:dyDescent="0.2">
      <c r="B53" s="420"/>
      <c r="C53" s="420"/>
      <c r="D53" s="420"/>
      <c r="E53" s="420"/>
      <c r="F53" s="420"/>
      <c r="G53" s="420"/>
      <c r="H53" s="420"/>
      <c r="I53" s="420"/>
      <c r="J53" s="420"/>
      <c r="K53" s="420"/>
      <c r="L53" s="420"/>
      <c r="M53" s="420"/>
      <c r="N53" s="420"/>
      <c r="O53" s="420"/>
      <c r="P53" s="420"/>
      <c r="Q53" s="420"/>
      <c r="R53" s="420"/>
      <c r="S53" s="420"/>
    </row>
    <row r="54" spans="2:19" ht="14.25" x14ac:dyDescent="0.2">
      <c r="B54" s="420"/>
      <c r="C54" s="420"/>
      <c r="D54" s="420"/>
      <c r="E54" s="420"/>
      <c r="F54" s="420"/>
      <c r="G54" s="420"/>
      <c r="H54" s="420"/>
      <c r="I54" s="420"/>
      <c r="J54" s="420"/>
      <c r="K54" s="420"/>
      <c r="L54" s="420"/>
      <c r="M54" s="420"/>
      <c r="N54" s="420"/>
      <c r="O54" s="420"/>
      <c r="P54" s="420"/>
      <c r="Q54" s="420"/>
      <c r="R54" s="420"/>
      <c r="S54" s="420"/>
    </row>
    <row r="55" spans="2:19" ht="14.25" x14ac:dyDescent="0.2">
      <c r="B55" s="420"/>
      <c r="C55" s="420"/>
      <c r="D55" s="420"/>
      <c r="E55" s="420"/>
      <c r="F55" s="420"/>
      <c r="G55" s="420"/>
      <c r="H55" s="420"/>
      <c r="I55" s="420"/>
      <c r="J55" s="420"/>
      <c r="K55" s="420"/>
      <c r="L55" s="420"/>
      <c r="M55" s="420"/>
      <c r="N55" s="420"/>
      <c r="O55" s="420"/>
      <c r="P55" s="420"/>
      <c r="Q55" s="420"/>
      <c r="R55" s="420"/>
      <c r="S55" s="420"/>
    </row>
    <row r="56" spans="2:19" ht="14.25" x14ac:dyDescent="0.2">
      <c r="B56" s="420"/>
      <c r="C56" s="420"/>
      <c r="D56" s="420"/>
      <c r="E56" s="420"/>
      <c r="F56" s="420"/>
      <c r="G56" s="420"/>
      <c r="H56" s="420"/>
      <c r="I56" s="420"/>
      <c r="J56" s="420"/>
      <c r="K56" s="420"/>
      <c r="L56" s="420"/>
      <c r="M56" s="420"/>
      <c r="N56" s="420"/>
      <c r="O56" s="420"/>
      <c r="P56" s="420"/>
      <c r="Q56" s="420"/>
      <c r="R56" s="420"/>
      <c r="S56" s="420"/>
    </row>
    <row r="57" spans="2:19" ht="14.25" x14ac:dyDescent="0.2">
      <c r="B57" s="420"/>
      <c r="C57" s="420"/>
      <c r="D57" s="420"/>
      <c r="E57" s="420"/>
      <c r="F57" s="420"/>
      <c r="G57" s="420"/>
      <c r="H57" s="420"/>
      <c r="I57" s="420"/>
      <c r="J57" s="420"/>
      <c r="K57" s="420"/>
      <c r="L57" s="420"/>
      <c r="M57" s="420"/>
      <c r="N57" s="420"/>
      <c r="O57" s="420"/>
      <c r="P57" s="420"/>
      <c r="Q57" s="420"/>
      <c r="R57" s="420"/>
      <c r="S57" s="420"/>
    </row>
    <row r="58" spans="2:19" ht="46.5" customHeight="1" x14ac:dyDescent="0.2">
      <c r="B58" s="574"/>
      <c r="C58" s="574"/>
      <c r="D58" s="574"/>
      <c r="E58" s="574"/>
      <c r="F58" s="574"/>
      <c r="G58" s="574"/>
      <c r="H58" s="574"/>
      <c r="I58" s="574"/>
      <c r="J58" s="574"/>
      <c r="K58" s="574"/>
      <c r="L58" s="574"/>
      <c r="M58" s="574"/>
      <c r="N58" s="574"/>
      <c r="O58" s="574"/>
      <c r="P58" s="574"/>
      <c r="Q58" s="574"/>
      <c r="R58" s="574"/>
      <c r="S58" s="420"/>
    </row>
    <row r="59" spans="2:19" ht="12" customHeight="1" x14ac:dyDescent="0.2">
      <c r="B59" s="420"/>
      <c r="C59" s="420"/>
      <c r="D59" s="420"/>
      <c r="E59" s="420"/>
      <c r="F59" s="420"/>
      <c r="G59" s="420"/>
      <c r="H59" s="420"/>
      <c r="I59" s="420"/>
      <c r="J59" s="420"/>
      <c r="K59" s="420"/>
      <c r="L59" s="420"/>
      <c r="M59" s="420"/>
      <c r="N59" s="420"/>
      <c r="O59" s="420"/>
      <c r="P59" s="420"/>
      <c r="Q59" s="420"/>
      <c r="R59" s="420"/>
      <c r="S59" s="420"/>
    </row>
    <row r="60" spans="2:19" ht="14.25" x14ac:dyDescent="0.2">
      <c r="B60" s="422"/>
      <c r="C60" s="420"/>
      <c r="D60" s="420"/>
      <c r="E60" s="420"/>
      <c r="F60" s="420"/>
      <c r="G60" s="420"/>
      <c r="H60" s="420"/>
      <c r="I60" s="420"/>
      <c r="J60" s="420"/>
      <c r="K60" s="420"/>
      <c r="L60" s="420"/>
      <c r="M60" s="420"/>
      <c r="N60" s="420"/>
      <c r="O60" s="420"/>
      <c r="P60" s="420"/>
      <c r="Q60" s="420"/>
      <c r="R60" s="420"/>
      <c r="S60" s="420"/>
    </row>
    <row r="61" spans="2:19" ht="14.25" x14ac:dyDescent="0.2">
      <c r="B61" s="420"/>
      <c r="C61" s="420"/>
      <c r="D61" s="420"/>
      <c r="E61" s="420"/>
      <c r="F61" s="420"/>
      <c r="G61" s="420"/>
      <c r="H61" s="420"/>
      <c r="I61" s="420"/>
      <c r="J61" s="420"/>
      <c r="K61" s="420"/>
      <c r="L61" s="420"/>
      <c r="M61" s="420"/>
      <c r="N61" s="420"/>
      <c r="O61" s="420"/>
      <c r="P61" s="420"/>
      <c r="Q61" s="420"/>
      <c r="R61" s="420"/>
      <c r="S61" s="420"/>
    </row>
    <row r="62" spans="2:19" ht="45.95" customHeight="1" x14ac:dyDescent="0.2">
      <c r="B62" s="574"/>
      <c r="C62" s="574"/>
      <c r="D62" s="574"/>
      <c r="E62" s="574"/>
      <c r="F62" s="574"/>
      <c r="G62" s="574"/>
      <c r="H62" s="574"/>
      <c r="I62" s="574"/>
      <c r="J62" s="574"/>
      <c r="K62" s="574"/>
      <c r="L62" s="574"/>
      <c r="M62" s="574"/>
      <c r="N62" s="574"/>
      <c r="O62" s="574"/>
      <c r="P62" s="574"/>
      <c r="Q62" s="574"/>
      <c r="R62" s="574"/>
      <c r="S62" s="420"/>
    </row>
    <row r="63" spans="2:19" ht="14.25" x14ac:dyDescent="0.2">
      <c r="B63" s="420"/>
      <c r="C63" s="420"/>
      <c r="D63" s="420"/>
      <c r="E63" s="420"/>
      <c r="F63" s="420"/>
      <c r="G63" s="420"/>
      <c r="H63" s="420"/>
      <c r="I63" s="420"/>
      <c r="J63" s="420"/>
      <c r="K63" s="420"/>
      <c r="L63" s="420"/>
      <c r="M63" s="420"/>
      <c r="N63" s="420"/>
      <c r="O63" s="420"/>
      <c r="P63" s="420"/>
      <c r="Q63" s="420"/>
      <c r="R63" s="420"/>
      <c r="S63" s="420"/>
    </row>
    <row r="64" spans="2:19" ht="14.25" x14ac:dyDescent="0.2">
      <c r="B64" s="420"/>
      <c r="C64" s="420"/>
      <c r="D64" s="420"/>
      <c r="E64" s="420"/>
      <c r="F64" s="420"/>
      <c r="G64" s="420"/>
      <c r="H64" s="420"/>
      <c r="I64" s="420"/>
      <c r="J64" s="420"/>
      <c r="K64" s="420"/>
      <c r="L64" s="420"/>
      <c r="M64" s="420"/>
      <c r="N64" s="420"/>
      <c r="O64" s="420"/>
      <c r="P64" s="420"/>
      <c r="Q64" s="420"/>
      <c r="R64" s="420"/>
      <c r="S64" s="420"/>
    </row>
    <row r="65" spans="1:19" ht="14.25" x14ac:dyDescent="0.2">
      <c r="B65" s="420"/>
      <c r="C65" s="420"/>
      <c r="D65" s="420"/>
      <c r="E65" s="420"/>
      <c r="F65" s="420"/>
      <c r="G65" s="420"/>
      <c r="H65" s="420"/>
      <c r="I65" s="420"/>
      <c r="J65" s="420"/>
      <c r="K65" s="420"/>
      <c r="L65" s="420"/>
      <c r="M65" s="420"/>
      <c r="N65" s="420"/>
      <c r="O65" s="420"/>
      <c r="P65" s="420"/>
      <c r="Q65" s="420"/>
      <c r="R65" s="420"/>
      <c r="S65" s="420"/>
    </row>
    <row r="66" spans="1:19" ht="14.25" x14ac:dyDescent="0.2">
      <c r="B66" s="420"/>
      <c r="C66" s="420"/>
      <c r="D66" s="420"/>
      <c r="E66" s="420"/>
      <c r="F66" s="420"/>
      <c r="G66" s="420"/>
      <c r="H66" s="420"/>
      <c r="I66" s="420"/>
      <c r="J66" s="420"/>
      <c r="K66" s="420"/>
      <c r="L66" s="420"/>
      <c r="M66" s="420"/>
      <c r="N66" s="420"/>
      <c r="O66" s="420"/>
      <c r="P66" s="420"/>
      <c r="Q66" s="420"/>
      <c r="R66" s="420"/>
      <c r="S66" s="420"/>
    </row>
    <row r="67" spans="1:19" ht="14.25" x14ac:dyDescent="0.2">
      <c r="B67" s="420"/>
      <c r="C67" s="420"/>
      <c r="D67" s="420"/>
      <c r="E67" s="420"/>
      <c r="F67" s="420"/>
      <c r="G67" s="420"/>
      <c r="H67" s="420"/>
      <c r="I67" s="420"/>
      <c r="J67" s="420"/>
      <c r="K67" s="420"/>
      <c r="L67" s="420"/>
      <c r="M67" s="420"/>
      <c r="N67" s="420"/>
      <c r="O67" s="420"/>
      <c r="P67" s="420"/>
      <c r="Q67" s="420"/>
      <c r="R67" s="420"/>
      <c r="S67" s="420"/>
    </row>
    <row r="68" spans="1:19" ht="12" customHeight="1" x14ac:dyDescent="0.2">
      <c r="B68" s="420"/>
      <c r="C68" s="420"/>
      <c r="D68" s="420"/>
      <c r="E68" s="420"/>
      <c r="F68" s="420"/>
      <c r="G68" s="420"/>
      <c r="H68" s="420"/>
      <c r="I68" s="420"/>
      <c r="J68" s="420"/>
      <c r="K68" s="420"/>
      <c r="L68" s="420"/>
      <c r="M68" s="420"/>
      <c r="N68" s="420"/>
      <c r="O68" s="420"/>
      <c r="P68" s="420"/>
      <c r="Q68" s="420"/>
      <c r="R68" s="420"/>
      <c r="S68" s="420"/>
    </row>
    <row r="69" spans="1:19" s="420" customFormat="1" ht="14.25" customHeight="1" x14ac:dyDescent="0.2">
      <c r="A69" s="423"/>
    </row>
    <row r="70" spans="1:19" s="420" customFormat="1" ht="14.25" customHeight="1" x14ac:dyDescent="0.2">
      <c r="A70" s="423"/>
      <c r="B70" s="422"/>
    </row>
    <row r="71" spans="1:19" s="425" customFormat="1" ht="14.25" customHeight="1" x14ac:dyDescent="0.2">
      <c r="A71" s="424"/>
    </row>
    <row r="72" spans="1:19" s="425" customFormat="1" ht="14.25" customHeight="1" x14ac:dyDescent="0.2">
      <c r="A72" s="424"/>
    </row>
    <row r="73" spans="1:19" s="425" customFormat="1" ht="14.25" customHeight="1" x14ac:dyDescent="0.2">
      <c r="A73" s="424"/>
    </row>
    <row r="74" spans="1:19" s="425" customFormat="1" ht="14.25" customHeight="1" x14ac:dyDescent="0.2">
      <c r="A74" s="424"/>
    </row>
    <row r="75" spans="1:19" s="425" customFormat="1" ht="14.25" customHeight="1" x14ac:dyDescent="0.2">
      <c r="A75" s="424"/>
    </row>
    <row r="76" spans="1:19" s="425" customFormat="1" ht="14.25" customHeight="1" x14ac:dyDescent="0.2">
      <c r="A76" s="424"/>
    </row>
    <row r="77" spans="1:19" s="425" customFormat="1" ht="14.25" customHeight="1" x14ac:dyDescent="0.2">
      <c r="A77" s="424"/>
    </row>
    <row r="78" spans="1:19" s="425" customFormat="1" ht="14.25" customHeight="1" x14ac:dyDescent="0.2">
      <c r="A78" s="424"/>
    </row>
    <row r="79" spans="1:19" s="425" customFormat="1" ht="14.25" customHeight="1" x14ac:dyDescent="0.2">
      <c r="A79" s="424"/>
    </row>
    <row r="80" spans="1:19" s="425" customFormat="1" ht="14.25" customHeight="1" x14ac:dyDescent="0.2">
      <c r="A80" s="424"/>
    </row>
  </sheetData>
  <mergeCells count="22">
    <mergeCell ref="B21:R21"/>
    <mergeCell ref="B31:R31"/>
    <mergeCell ref="B58:R58"/>
    <mergeCell ref="B62:R62"/>
    <mergeCell ref="H12:H13"/>
    <mergeCell ref="I12:I13"/>
    <mergeCell ref="J12:J13"/>
    <mergeCell ref="K12:K13"/>
    <mergeCell ref="L12:L13"/>
    <mergeCell ref="M12:M13"/>
    <mergeCell ref="G12:G13"/>
    <mergeCell ref="A12:A13"/>
    <mergeCell ref="C12:C13"/>
    <mergeCell ref="D12:D13"/>
    <mergeCell ref="E12:E13"/>
    <mergeCell ref="F12:F13"/>
    <mergeCell ref="A10:A11"/>
    <mergeCell ref="A2:R2"/>
    <mergeCell ref="A3:R3"/>
    <mergeCell ref="A6:A7"/>
    <mergeCell ref="B6:B7"/>
    <mergeCell ref="A8:A9"/>
  </mergeCells>
  <phoneticPr fontId="47" type="noConversion"/>
  <printOptions horizontalCentered="1"/>
  <pageMargins left="0.39370078740157483" right="0.39370078740157483" top="0.78740157480314965" bottom="0.78740157480314965" header="0.51181102362204722" footer="0.51181102362204722"/>
  <pageSetup paperSize="8" firstPageNumber="58" orientation="landscape" r:id="rId1"/>
  <headerFooter alignWithMargins="0">
    <oddFooter>&amp;L&amp;D&amp;C&amp;P</oddFooter>
  </headerFooter>
  <rowBreaks count="1" manualBreakCount="1">
    <brk id="37" max="1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B13"/>
  <sheetViews>
    <sheetView view="pageBreakPreview" zoomScaleNormal="100" zoomScaleSheetLayoutView="100" workbookViewId="0">
      <selection activeCell="B36" sqref="B36"/>
    </sheetView>
  </sheetViews>
  <sheetFormatPr defaultColWidth="9.140625" defaultRowHeight="12.75" x14ac:dyDescent="0.2"/>
  <cols>
    <col min="1" max="1" width="19.85546875" style="1" customWidth="1"/>
    <col min="2" max="2" width="85.42578125" style="1" customWidth="1"/>
    <col min="3" max="16384" width="9.140625" style="1"/>
  </cols>
  <sheetData>
    <row r="3" spans="1:2" ht="18" x14ac:dyDescent="0.25">
      <c r="A3" s="436" t="s">
        <v>264</v>
      </c>
      <c r="B3" s="436"/>
    </row>
    <row r="8" spans="1:2" ht="60" customHeight="1" x14ac:dyDescent="0.2">
      <c r="A8" s="311" t="s">
        <v>0</v>
      </c>
      <c r="B8" s="2" t="s">
        <v>274</v>
      </c>
    </row>
    <row r="9" spans="1:2" ht="33" hidden="1" customHeight="1" x14ac:dyDescent="0.2">
      <c r="A9" s="311" t="s">
        <v>1</v>
      </c>
      <c r="B9" s="2" t="s">
        <v>424</v>
      </c>
    </row>
    <row r="10" spans="1:2" ht="33" hidden="1" customHeight="1" x14ac:dyDescent="0.2">
      <c r="A10" s="311" t="s">
        <v>2</v>
      </c>
      <c r="B10" s="2" t="s">
        <v>271</v>
      </c>
    </row>
    <row r="11" spans="1:2" ht="54.75" hidden="1" customHeight="1" x14ac:dyDescent="0.2">
      <c r="A11" s="311" t="s">
        <v>3</v>
      </c>
      <c r="B11" s="2" t="s">
        <v>275</v>
      </c>
    </row>
    <row r="12" spans="1:2" ht="33" hidden="1" customHeight="1" x14ac:dyDescent="0.2">
      <c r="A12" s="311" t="s">
        <v>4</v>
      </c>
      <c r="B12" s="2" t="s">
        <v>6</v>
      </c>
    </row>
    <row r="13" spans="1:2" ht="99" hidden="1" customHeight="1" x14ac:dyDescent="0.2">
      <c r="A13" s="311" t="s">
        <v>5</v>
      </c>
      <c r="B13" s="2" t="s">
        <v>425</v>
      </c>
    </row>
  </sheetData>
  <mergeCells count="1">
    <mergeCell ref="A3:B3"/>
  </mergeCells>
  <printOptions horizontalCentered="1"/>
  <pageMargins left="0.70866141732283472" right="0.70866141732283472" top="0.74803149606299213" bottom="0.74803149606299213" header="0.31496062992125984" footer="0.31496062992125984"/>
  <pageSetup paperSize="9" scale="82" firstPageNumber="2" orientation="portrait" r:id="rId1"/>
  <headerFooter>
    <oddFooter>&amp;L&amp;D&amp;C&amp;P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00"/>
  <sheetViews>
    <sheetView tabSelected="1" view="pageBreakPreview" topLeftCell="F1" zoomScaleNormal="100" zoomScaleSheetLayoutView="100" workbookViewId="0">
      <selection activeCell="K1" sqref="K1"/>
    </sheetView>
  </sheetViews>
  <sheetFormatPr defaultColWidth="9.140625" defaultRowHeight="14.25" x14ac:dyDescent="0.2"/>
  <cols>
    <col min="1" max="1" width="4.42578125" style="131" customWidth="1"/>
    <col min="2" max="2" width="4.140625" style="76" customWidth="1"/>
    <col min="3" max="3" width="5.7109375" style="76" customWidth="1"/>
    <col min="4" max="5" width="8.7109375" style="76" customWidth="1"/>
    <col min="6" max="7" width="10.7109375" style="76" customWidth="1"/>
    <col min="8" max="8" width="78.7109375" style="76" customWidth="1"/>
    <col min="9" max="10" width="15.7109375" style="76" customWidth="1"/>
    <col min="11" max="11" width="20.7109375" style="76" customWidth="1"/>
    <col min="12" max="16384" width="9.140625" style="76"/>
  </cols>
  <sheetData>
    <row r="1" spans="1:15" ht="15" customHeight="1" x14ac:dyDescent="0.2">
      <c r="K1" s="75" t="s">
        <v>444</v>
      </c>
    </row>
    <row r="2" spans="1:15" ht="15" customHeight="1" x14ac:dyDescent="0.2"/>
    <row r="3" spans="1:15" ht="15" customHeight="1" thickBot="1" x14ac:dyDescent="0.25">
      <c r="K3" s="75" t="s">
        <v>7</v>
      </c>
    </row>
    <row r="4" spans="1:15" s="80" customFormat="1" ht="15" customHeight="1" thickBot="1" x14ac:dyDescent="0.3">
      <c r="A4" s="79"/>
      <c r="B4" s="81" t="s">
        <v>8</v>
      </c>
      <c r="C4" s="81" t="s">
        <v>9</v>
      </c>
      <c r="D4" s="81" t="s">
        <v>10</v>
      </c>
      <c r="E4" s="456" t="s">
        <v>11</v>
      </c>
      <c r="F4" s="457"/>
      <c r="G4" s="457"/>
      <c r="H4" s="458"/>
      <c r="I4" s="81" t="s">
        <v>12</v>
      </c>
      <c r="J4" s="81" t="s">
        <v>132</v>
      </c>
      <c r="K4" s="328" t="s">
        <v>133</v>
      </c>
    </row>
    <row r="5" spans="1:15" ht="42" customHeight="1" thickBot="1" x14ac:dyDescent="0.25">
      <c r="A5" s="79" t="s">
        <v>19</v>
      </c>
      <c r="B5" s="464" t="s">
        <v>276</v>
      </c>
      <c r="C5" s="465"/>
      <c r="D5" s="465"/>
      <c r="E5" s="465"/>
      <c r="F5" s="465"/>
      <c r="G5" s="465"/>
      <c r="H5" s="465"/>
      <c r="I5" s="465"/>
      <c r="J5" s="465"/>
      <c r="K5" s="466"/>
      <c r="L5" s="329"/>
      <c r="M5" s="329"/>
      <c r="N5" s="329"/>
      <c r="O5" s="329"/>
    </row>
    <row r="6" spans="1:15" ht="90" thickBot="1" x14ac:dyDescent="0.25">
      <c r="A6" s="79" t="s">
        <v>20</v>
      </c>
      <c r="B6" s="467" t="s">
        <v>131</v>
      </c>
      <c r="C6" s="467"/>
      <c r="D6" s="467"/>
      <c r="E6" s="467"/>
      <c r="F6" s="467"/>
      <c r="G6" s="467"/>
      <c r="H6" s="467"/>
      <c r="I6" s="331" t="s">
        <v>344</v>
      </c>
      <c r="J6" s="330" t="s">
        <v>345</v>
      </c>
      <c r="K6" s="230" t="s">
        <v>130</v>
      </c>
    </row>
    <row r="7" spans="1:15" s="252" customFormat="1" ht="15" customHeight="1" thickBot="1" x14ac:dyDescent="0.25">
      <c r="A7" s="79" t="s">
        <v>21</v>
      </c>
      <c r="B7" s="248" t="s">
        <v>110</v>
      </c>
      <c r="C7" s="249" t="s">
        <v>111</v>
      </c>
      <c r="D7" s="250"/>
      <c r="E7" s="250"/>
      <c r="F7" s="250"/>
      <c r="G7" s="250"/>
      <c r="H7" s="250"/>
      <c r="I7" s="251">
        <f>SUM(I8,I11,I18,I28)</f>
        <v>2580</v>
      </c>
      <c r="J7" s="332">
        <f t="shared" ref="J7" si="0">SUM(J8,J11,J18,J28)</f>
        <v>0</v>
      </c>
      <c r="K7" s="333">
        <f t="shared" ref="K7:K49" si="1">SUM(I7:I7,J7:J7)</f>
        <v>2580</v>
      </c>
    </row>
    <row r="8" spans="1:15" s="252" customFormat="1" ht="15" customHeight="1" thickBot="1" x14ac:dyDescent="0.25">
      <c r="A8" s="79" t="s">
        <v>22</v>
      </c>
      <c r="B8" s="253"/>
      <c r="C8" s="254" t="s">
        <v>112</v>
      </c>
      <c r="D8" s="258" t="s">
        <v>234</v>
      </c>
      <c r="E8" s="259"/>
      <c r="F8" s="259"/>
      <c r="G8" s="259"/>
      <c r="H8" s="259"/>
      <c r="I8" s="260">
        <f>SUM(I9:I10)</f>
        <v>2510</v>
      </c>
      <c r="J8" s="334">
        <f t="shared" ref="J8" si="2">SUM(J9:J10)</f>
        <v>0</v>
      </c>
      <c r="K8" s="335">
        <f t="shared" si="1"/>
        <v>2510</v>
      </c>
    </row>
    <row r="9" spans="1:15" s="235" customFormat="1" ht="15" customHeight="1" thickBot="1" x14ac:dyDescent="0.25">
      <c r="A9" s="79" t="s">
        <v>23</v>
      </c>
      <c r="B9" s="234"/>
      <c r="D9" s="223" t="s">
        <v>277</v>
      </c>
      <c r="E9" s="459" t="s">
        <v>278</v>
      </c>
      <c r="F9" s="459"/>
      <c r="G9" s="459"/>
      <c r="H9" s="460"/>
      <c r="I9" s="233"/>
      <c r="J9" s="336"/>
      <c r="K9" s="336">
        <f t="shared" si="1"/>
        <v>0</v>
      </c>
    </row>
    <row r="10" spans="1:15" s="235" customFormat="1" ht="15" customHeight="1" thickBot="1" x14ac:dyDescent="0.25">
      <c r="A10" s="79" t="s">
        <v>24</v>
      </c>
      <c r="B10" s="234"/>
      <c r="D10" s="223" t="s">
        <v>279</v>
      </c>
      <c r="E10" s="232" t="s">
        <v>280</v>
      </c>
      <c r="F10" s="238"/>
      <c r="G10" s="238"/>
      <c r="H10" s="232"/>
      <c r="I10" s="233">
        <v>2510</v>
      </c>
      <c r="J10" s="336"/>
      <c r="K10" s="336">
        <f t="shared" si="1"/>
        <v>2510</v>
      </c>
    </row>
    <row r="11" spans="1:15" s="252" customFormat="1" ht="15" customHeight="1" thickBot="1" x14ac:dyDescent="0.25">
      <c r="A11" s="79" t="s">
        <v>25</v>
      </c>
      <c r="B11" s="253"/>
      <c r="C11" s="254" t="s">
        <v>114</v>
      </c>
      <c r="D11" s="255" t="s">
        <v>113</v>
      </c>
      <c r="E11" s="256"/>
      <c r="F11" s="256"/>
      <c r="G11" s="256"/>
      <c r="H11" s="256"/>
      <c r="I11" s="257">
        <f>SUM(I12:I17)</f>
        <v>0</v>
      </c>
      <c r="J11" s="337">
        <f t="shared" ref="J11" si="3">SUM(J12:J17)</f>
        <v>0</v>
      </c>
      <c r="K11" s="338">
        <f t="shared" si="1"/>
        <v>0</v>
      </c>
    </row>
    <row r="12" spans="1:15" s="73" customFormat="1" ht="15" customHeight="1" thickBot="1" x14ac:dyDescent="0.25">
      <c r="A12" s="79" t="s">
        <v>26</v>
      </c>
      <c r="B12" s="70"/>
      <c r="C12" s="71"/>
      <c r="D12" s="231" t="s">
        <v>281</v>
      </c>
      <c r="E12" s="232" t="s">
        <v>282</v>
      </c>
      <c r="F12" s="72"/>
      <c r="G12" s="72"/>
      <c r="H12" s="72"/>
      <c r="I12" s="233"/>
      <c r="J12" s="336"/>
      <c r="K12" s="336">
        <f t="shared" si="1"/>
        <v>0</v>
      </c>
    </row>
    <row r="13" spans="1:15" s="73" customFormat="1" ht="15" customHeight="1" thickBot="1" x14ac:dyDescent="0.25">
      <c r="A13" s="79" t="s">
        <v>27</v>
      </c>
      <c r="B13" s="70"/>
      <c r="C13" s="71"/>
      <c r="D13" s="223" t="s">
        <v>283</v>
      </c>
      <c r="E13" s="232" t="s">
        <v>284</v>
      </c>
      <c r="F13" s="72"/>
      <c r="G13" s="72"/>
      <c r="H13" s="72"/>
      <c r="I13" s="233"/>
      <c r="J13" s="336"/>
      <c r="K13" s="336">
        <f t="shared" si="1"/>
        <v>0</v>
      </c>
    </row>
    <row r="14" spans="1:15" s="73" customFormat="1" ht="15" customHeight="1" thickBot="1" x14ac:dyDescent="0.25">
      <c r="A14" s="79" t="s">
        <v>28</v>
      </c>
      <c r="B14" s="70"/>
      <c r="C14" s="71"/>
      <c r="D14" s="223" t="s">
        <v>285</v>
      </c>
      <c r="E14" s="232" t="s">
        <v>286</v>
      </c>
      <c r="F14" s="72"/>
      <c r="G14" s="72"/>
      <c r="H14" s="72"/>
      <c r="I14" s="233"/>
      <c r="J14" s="336"/>
      <c r="K14" s="336">
        <f t="shared" si="1"/>
        <v>0</v>
      </c>
    </row>
    <row r="15" spans="1:15" s="73" customFormat="1" ht="15" customHeight="1" thickBot="1" x14ac:dyDescent="0.25">
      <c r="A15" s="79" t="s">
        <v>29</v>
      </c>
      <c r="B15" s="70"/>
      <c r="C15" s="71"/>
      <c r="D15" s="223" t="s">
        <v>287</v>
      </c>
      <c r="E15" s="232" t="s">
        <v>288</v>
      </c>
      <c r="F15" s="72"/>
      <c r="G15" s="72"/>
      <c r="H15" s="72"/>
      <c r="I15" s="233"/>
      <c r="J15" s="336"/>
      <c r="K15" s="336">
        <f t="shared" si="1"/>
        <v>0</v>
      </c>
    </row>
    <row r="16" spans="1:15" s="73" customFormat="1" ht="15" customHeight="1" thickBot="1" x14ac:dyDescent="0.25">
      <c r="A16" s="79" t="s">
        <v>30</v>
      </c>
      <c r="B16" s="70"/>
      <c r="C16" s="71"/>
      <c r="D16" s="223" t="s">
        <v>289</v>
      </c>
      <c r="E16" s="232" t="s">
        <v>290</v>
      </c>
      <c r="F16" s="72"/>
      <c r="G16" s="72"/>
      <c r="H16" s="72"/>
      <c r="I16" s="233"/>
      <c r="J16" s="336"/>
      <c r="K16" s="336">
        <f t="shared" si="1"/>
        <v>0</v>
      </c>
    </row>
    <row r="17" spans="1:11" s="73" customFormat="1" ht="15" customHeight="1" thickBot="1" x14ac:dyDescent="0.25">
      <c r="A17" s="79" t="s">
        <v>31</v>
      </c>
      <c r="B17" s="70"/>
      <c r="C17" s="71"/>
      <c r="D17" s="236" t="s">
        <v>291</v>
      </c>
      <c r="E17" s="232" t="s">
        <v>233</v>
      </c>
      <c r="F17" s="72"/>
      <c r="G17" s="72"/>
      <c r="H17" s="72"/>
      <c r="I17" s="233"/>
      <c r="J17" s="336"/>
      <c r="K17" s="336">
        <f t="shared" si="1"/>
        <v>0</v>
      </c>
    </row>
    <row r="18" spans="1:11" s="252" customFormat="1" ht="15" customHeight="1" thickBot="1" x14ac:dyDescent="0.25">
      <c r="A18" s="79" t="s">
        <v>32</v>
      </c>
      <c r="B18" s="253"/>
      <c r="C18" s="254" t="s">
        <v>115</v>
      </c>
      <c r="D18" s="255" t="s">
        <v>111</v>
      </c>
      <c r="E18" s="256"/>
      <c r="F18" s="256"/>
      <c r="G18" s="256"/>
      <c r="H18" s="256"/>
      <c r="I18" s="257">
        <f>SUM(I19:I27)</f>
        <v>70</v>
      </c>
      <c r="J18" s="337">
        <f t="shared" ref="J18" si="4">SUM(J19:J27)</f>
        <v>0</v>
      </c>
      <c r="K18" s="338">
        <f t="shared" si="1"/>
        <v>70</v>
      </c>
    </row>
    <row r="19" spans="1:11" s="235" customFormat="1" ht="15" customHeight="1" thickBot="1" x14ac:dyDescent="0.25">
      <c r="A19" s="79" t="s">
        <v>33</v>
      </c>
      <c r="B19" s="234"/>
      <c r="D19" s="237" t="s">
        <v>292</v>
      </c>
      <c r="E19" s="232" t="s">
        <v>293</v>
      </c>
      <c r="F19" s="232"/>
      <c r="G19" s="232"/>
      <c r="H19" s="225"/>
      <c r="I19" s="233">
        <v>50</v>
      </c>
      <c r="J19" s="336"/>
      <c r="K19" s="336">
        <f t="shared" si="1"/>
        <v>50</v>
      </c>
    </row>
    <row r="20" spans="1:11" s="235" customFormat="1" ht="15" customHeight="1" thickBot="1" x14ac:dyDescent="0.25">
      <c r="A20" s="79" t="s">
        <v>34</v>
      </c>
      <c r="B20" s="234"/>
      <c r="D20" s="237" t="s">
        <v>294</v>
      </c>
      <c r="E20" s="232" t="s">
        <v>295</v>
      </c>
      <c r="F20" s="232"/>
      <c r="G20" s="232"/>
      <c r="H20" s="225"/>
      <c r="I20" s="233"/>
      <c r="J20" s="336"/>
      <c r="K20" s="336">
        <f t="shared" si="1"/>
        <v>0</v>
      </c>
    </row>
    <row r="21" spans="1:11" s="235" customFormat="1" ht="15" customHeight="1" thickBot="1" x14ac:dyDescent="0.25">
      <c r="A21" s="79" t="s">
        <v>35</v>
      </c>
      <c r="B21" s="234"/>
      <c r="D21" s="237" t="s">
        <v>296</v>
      </c>
      <c r="E21" s="225" t="s">
        <v>297</v>
      </c>
      <c r="F21" s="225"/>
      <c r="G21" s="225"/>
      <c r="H21" s="225"/>
      <c r="I21" s="233"/>
      <c r="J21" s="336"/>
      <c r="K21" s="336">
        <f t="shared" si="1"/>
        <v>0</v>
      </c>
    </row>
    <row r="22" spans="1:11" s="235" customFormat="1" ht="15" customHeight="1" thickBot="1" x14ac:dyDescent="0.25">
      <c r="A22" s="79" t="s">
        <v>36</v>
      </c>
      <c r="B22" s="234"/>
      <c r="D22" s="237" t="s">
        <v>298</v>
      </c>
      <c r="E22" s="225" t="s">
        <v>299</v>
      </c>
      <c r="F22" s="232"/>
      <c r="G22" s="232"/>
      <c r="H22" s="232"/>
      <c r="I22" s="233"/>
      <c r="J22" s="336"/>
      <c r="K22" s="336">
        <f t="shared" si="1"/>
        <v>0</v>
      </c>
    </row>
    <row r="23" spans="1:11" s="235" customFormat="1" ht="15" customHeight="1" thickBot="1" x14ac:dyDescent="0.25">
      <c r="A23" s="79" t="s">
        <v>37</v>
      </c>
      <c r="B23" s="234"/>
      <c r="D23" s="237" t="s">
        <v>300</v>
      </c>
      <c r="E23" s="225" t="s">
        <v>301</v>
      </c>
      <c r="F23" s="232"/>
      <c r="G23" s="232"/>
      <c r="H23" s="232"/>
      <c r="I23" s="233"/>
      <c r="J23" s="336"/>
      <c r="K23" s="336">
        <f t="shared" si="1"/>
        <v>0</v>
      </c>
    </row>
    <row r="24" spans="1:11" s="235" customFormat="1" ht="15" customHeight="1" thickBot="1" x14ac:dyDescent="0.25">
      <c r="A24" s="79" t="s">
        <v>38</v>
      </c>
      <c r="B24" s="234"/>
      <c r="D24" s="237" t="s">
        <v>302</v>
      </c>
      <c r="E24" s="225" t="s">
        <v>303</v>
      </c>
      <c r="F24" s="232"/>
      <c r="G24" s="232"/>
      <c r="H24" s="232"/>
      <c r="I24" s="233"/>
      <c r="J24" s="336"/>
      <c r="K24" s="336">
        <f t="shared" si="1"/>
        <v>0</v>
      </c>
    </row>
    <row r="25" spans="1:11" s="235" customFormat="1" ht="15" customHeight="1" thickBot="1" x14ac:dyDescent="0.25">
      <c r="A25" s="79" t="s">
        <v>39</v>
      </c>
      <c r="B25" s="234"/>
      <c r="D25" s="237" t="s">
        <v>304</v>
      </c>
      <c r="E25" s="225" t="s">
        <v>305</v>
      </c>
      <c r="F25" s="232"/>
      <c r="G25" s="232"/>
      <c r="H25" s="232"/>
      <c r="I25" s="233"/>
      <c r="J25" s="336"/>
      <c r="K25" s="336">
        <f t="shared" si="1"/>
        <v>0</v>
      </c>
    </row>
    <row r="26" spans="1:11" s="235" customFormat="1" ht="15" customHeight="1" thickBot="1" x14ac:dyDescent="0.25">
      <c r="A26" s="79" t="s">
        <v>40</v>
      </c>
      <c r="B26" s="234"/>
      <c r="D26" s="237" t="s">
        <v>306</v>
      </c>
      <c r="E26" s="225" t="s">
        <v>307</v>
      </c>
      <c r="F26" s="232"/>
      <c r="G26" s="232"/>
      <c r="H26" s="232"/>
      <c r="I26" s="233"/>
      <c r="J26" s="336"/>
      <c r="K26" s="336">
        <f t="shared" si="1"/>
        <v>0</v>
      </c>
    </row>
    <row r="27" spans="1:11" s="235" customFormat="1" ht="15" customHeight="1" thickBot="1" x14ac:dyDescent="0.25">
      <c r="A27" s="79" t="s">
        <v>41</v>
      </c>
      <c r="B27" s="234"/>
      <c r="D27" s="237" t="s">
        <v>308</v>
      </c>
      <c r="E27" s="225" t="s">
        <v>309</v>
      </c>
      <c r="F27" s="232"/>
      <c r="G27" s="232"/>
      <c r="H27" s="232"/>
      <c r="I27" s="233">
        <v>20</v>
      </c>
      <c r="J27" s="336"/>
      <c r="K27" s="336">
        <f t="shared" si="1"/>
        <v>20</v>
      </c>
    </row>
    <row r="28" spans="1:11" s="252" customFormat="1" ht="15" customHeight="1" thickBot="1" x14ac:dyDescent="0.25">
      <c r="A28" s="79" t="s">
        <v>42</v>
      </c>
      <c r="B28" s="253"/>
      <c r="C28" s="254" t="s">
        <v>116</v>
      </c>
      <c r="D28" s="258" t="s">
        <v>235</v>
      </c>
      <c r="E28" s="259"/>
      <c r="F28" s="256"/>
      <c r="G28" s="256"/>
      <c r="H28" s="256"/>
      <c r="I28" s="257">
        <f>SUM(I29:I30)</f>
        <v>0</v>
      </c>
      <c r="J28" s="337">
        <f t="shared" ref="J28" si="5">SUM(J29:J30)</f>
        <v>0</v>
      </c>
      <c r="K28" s="338">
        <f t="shared" si="1"/>
        <v>0</v>
      </c>
    </row>
    <row r="29" spans="1:11" s="224" customFormat="1" ht="15" customHeight="1" thickBot="1" x14ac:dyDescent="0.25">
      <c r="A29" s="79" t="s">
        <v>43</v>
      </c>
      <c r="B29" s="222"/>
      <c r="D29" s="223" t="s">
        <v>310</v>
      </c>
      <c r="E29" s="225" t="s">
        <v>311</v>
      </c>
      <c r="F29" s="239"/>
      <c r="G29" s="226"/>
      <c r="H29" s="226"/>
      <c r="I29" s="233"/>
      <c r="J29" s="336"/>
      <c r="K29" s="336">
        <f t="shared" si="1"/>
        <v>0</v>
      </c>
    </row>
    <row r="30" spans="1:11" s="224" customFormat="1" ht="15" customHeight="1" thickBot="1" x14ac:dyDescent="0.25">
      <c r="A30" s="79" t="s">
        <v>44</v>
      </c>
      <c r="B30" s="222"/>
      <c r="D30" s="223" t="s">
        <v>312</v>
      </c>
      <c r="E30" s="225" t="s">
        <v>313</v>
      </c>
      <c r="F30" s="239"/>
      <c r="G30" s="226"/>
      <c r="H30" s="226"/>
      <c r="I30" s="233"/>
      <c r="J30" s="336"/>
      <c r="K30" s="336">
        <f t="shared" si="1"/>
        <v>0</v>
      </c>
    </row>
    <row r="31" spans="1:11" s="252" customFormat="1" ht="15" customHeight="1" thickBot="1" x14ac:dyDescent="0.25">
      <c r="A31" s="79" t="s">
        <v>45</v>
      </c>
      <c r="B31" s="248" t="s">
        <v>118</v>
      </c>
      <c r="C31" s="249" t="s">
        <v>119</v>
      </c>
      <c r="D31" s="249"/>
      <c r="E31" s="249"/>
      <c r="F31" s="249"/>
      <c r="G31" s="249"/>
      <c r="H31" s="249"/>
      <c r="I31" s="251">
        <f>SUM(I32,I35,I38)</f>
        <v>0</v>
      </c>
      <c r="J31" s="332">
        <f t="shared" ref="J31" si="6">SUM(J32,J35,J38)</f>
        <v>0</v>
      </c>
      <c r="K31" s="333">
        <f t="shared" si="1"/>
        <v>0</v>
      </c>
    </row>
    <row r="32" spans="1:11" s="252" customFormat="1" ht="15" customHeight="1" thickBot="1" x14ac:dyDescent="0.25">
      <c r="A32" s="79" t="s">
        <v>46</v>
      </c>
      <c r="B32" s="253"/>
      <c r="C32" s="261" t="s">
        <v>120</v>
      </c>
      <c r="D32" s="263" t="s">
        <v>236</v>
      </c>
      <c r="E32" s="258"/>
      <c r="F32" s="259"/>
      <c r="G32" s="259"/>
      <c r="H32" s="259"/>
      <c r="I32" s="260">
        <f>SUM(I33:I34)</f>
        <v>0</v>
      </c>
      <c r="J32" s="334">
        <f t="shared" ref="J32" si="7">SUM(J33:J34)</f>
        <v>0</v>
      </c>
      <c r="K32" s="335">
        <f t="shared" si="1"/>
        <v>0</v>
      </c>
    </row>
    <row r="33" spans="1:11" s="235" customFormat="1" ht="15" customHeight="1" thickBot="1" x14ac:dyDescent="0.25">
      <c r="A33" s="79" t="s">
        <v>47</v>
      </c>
      <c r="B33" s="234"/>
      <c r="D33" s="223" t="s">
        <v>314</v>
      </c>
      <c r="E33" s="232" t="s">
        <v>315</v>
      </c>
      <c r="F33" s="232"/>
      <c r="G33" s="232"/>
      <c r="H33" s="232"/>
      <c r="I33" s="233"/>
      <c r="J33" s="336"/>
      <c r="K33" s="336">
        <f t="shared" si="1"/>
        <v>0</v>
      </c>
    </row>
    <row r="34" spans="1:11" s="235" customFormat="1" ht="15" customHeight="1" thickBot="1" x14ac:dyDescent="0.25">
      <c r="A34" s="79" t="s">
        <v>48</v>
      </c>
      <c r="B34" s="234"/>
      <c r="C34" s="223"/>
      <c r="D34" s="223" t="s">
        <v>316</v>
      </c>
      <c r="E34" s="232" t="s">
        <v>317</v>
      </c>
      <c r="F34" s="238"/>
      <c r="G34" s="238"/>
      <c r="H34" s="232"/>
      <c r="I34" s="233"/>
      <c r="J34" s="336"/>
      <c r="K34" s="336">
        <f t="shared" si="1"/>
        <v>0</v>
      </c>
    </row>
    <row r="35" spans="1:11" s="252" customFormat="1" ht="15" customHeight="1" thickBot="1" x14ac:dyDescent="0.25">
      <c r="A35" s="79" t="s">
        <v>49</v>
      </c>
      <c r="B35" s="253"/>
      <c r="C35" s="261" t="s">
        <v>121</v>
      </c>
      <c r="D35" s="262" t="s">
        <v>119</v>
      </c>
      <c r="E35" s="255"/>
      <c r="F35" s="256"/>
      <c r="G35" s="256"/>
      <c r="H35" s="256"/>
      <c r="I35" s="257">
        <f>SUM(I36:I37)</f>
        <v>0</v>
      </c>
      <c r="J35" s="337">
        <f t="shared" ref="J35" si="8">SUM(J36:J37)</f>
        <v>0</v>
      </c>
      <c r="K35" s="338">
        <f t="shared" si="1"/>
        <v>0</v>
      </c>
    </row>
    <row r="36" spans="1:11" s="235" customFormat="1" ht="15" customHeight="1" thickBot="1" x14ac:dyDescent="0.25">
      <c r="A36" s="79" t="s">
        <v>50</v>
      </c>
      <c r="B36" s="234"/>
      <c r="D36" s="223" t="s">
        <v>318</v>
      </c>
      <c r="E36" s="232" t="s">
        <v>319</v>
      </c>
      <c r="F36" s="232"/>
      <c r="G36" s="232"/>
      <c r="H36" s="232"/>
      <c r="I36" s="233"/>
      <c r="J36" s="336"/>
      <c r="K36" s="336">
        <f t="shared" si="1"/>
        <v>0</v>
      </c>
    </row>
    <row r="37" spans="1:11" s="235" customFormat="1" ht="15" customHeight="1" thickBot="1" x14ac:dyDescent="0.25">
      <c r="A37" s="79" t="s">
        <v>51</v>
      </c>
      <c r="B37" s="234"/>
      <c r="D37" s="223" t="s">
        <v>320</v>
      </c>
      <c r="E37" s="232" t="s">
        <v>321</v>
      </c>
      <c r="F37" s="225"/>
      <c r="G37" s="225"/>
      <c r="H37" s="225"/>
      <c r="I37" s="233"/>
      <c r="J37" s="336"/>
      <c r="K37" s="336">
        <f t="shared" si="1"/>
        <v>0</v>
      </c>
    </row>
    <row r="38" spans="1:11" s="252" customFormat="1" ht="15" customHeight="1" thickBot="1" x14ac:dyDescent="0.25">
      <c r="A38" s="79" t="s">
        <v>52</v>
      </c>
      <c r="B38" s="253"/>
      <c r="C38" s="261" t="s">
        <v>122</v>
      </c>
      <c r="D38" s="258" t="s">
        <v>237</v>
      </c>
      <c r="E38" s="264"/>
      <c r="F38" s="259"/>
      <c r="G38" s="259"/>
      <c r="H38" s="259"/>
      <c r="I38" s="260">
        <f>SUM(I39)</f>
        <v>0</v>
      </c>
      <c r="J38" s="334">
        <f t="shared" ref="J38" si="9">SUM(J39)</f>
        <v>0</v>
      </c>
      <c r="K38" s="335">
        <f t="shared" si="1"/>
        <v>0</v>
      </c>
    </row>
    <row r="39" spans="1:11" s="235" customFormat="1" ht="15" customHeight="1" thickBot="1" x14ac:dyDescent="0.25">
      <c r="A39" s="79" t="s">
        <v>53</v>
      </c>
      <c r="B39" s="234"/>
      <c r="D39" s="223" t="s">
        <v>322</v>
      </c>
      <c r="E39" s="225" t="s">
        <v>238</v>
      </c>
      <c r="F39" s="225"/>
      <c r="G39" s="225"/>
      <c r="H39" s="225"/>
      <c r="I39" s="227"/>
      <c r="J39" s="339"/>
      <c r="K39" s="339">
        <f t="shared" si="1"/>
        <v>0</v>
      </c>
    </row>
    <row r="40" spans="1:11" s="252" customFormat="1" ht="30" customHeight="1" thickBot="1" x14ac:dyDescent="0.25">
      <c r="A40" s="79" t="s">
        <v>54</v>
      </c>
      <c r="B40" s="461" t="s">
        <v>267</v>
      </c>
      <c r="C40" s="462"/>
      <c r="D40" s="462"/>
      <c r="E40" s="462"/>
      <c r="F40" s="462"/>
      <c r="G40" s="462"/>
      <c r="H40" s="462"/>
      <c r="I40" s="265">
        <f>SUM(I7,I31)</f>
        <v>2580</v>
      </c>
      <c r="J40" s="340">
        <f t="shared" ref="J40" si="10">SUM(J7,J31)</f>
        <v>0</v>
      </c>
      <c r="K40" s="341">
        <f t="shared" si="1"/>
        <v>2580</v>
      </c>
    </row>
    <row r="41" spans="1:11" s="267" customFormat="1" ht="15" customHeight="1" thickBot="1" x14ac:dyDescent="0.25">
      <c r="A41" s="79" t="s">
        <v>55</v>
      </c>
      <c r="B41" s="248" t="s">
        <v>123</v>
      </c>
      <c r="C41" s="463" t="s">
        <v>239</v>
      </c>
      <c r="D41" s="463"/>
      <c r="E41" s="463"/>
      <c r="F41" s="463"/>
      <c r="G41" s="463"/>
      <c r="H41" s="463"/>
      <c r="I41" s="251">
        <f>SUM(I42,I44,I47)</f>
        <v>1185</v>
      </c>
      <c r="J41" s="332">
        <f t="shared" ref="J41" si="11">SUM(J42,J44,J47)</f>
        <v>0</v>
      </c>
      <c r="K41" s="333">
        <f t="shared" si="1"/>
        <v>1185</v>
      </c>
    </row>
    <row r="42" spans="1:11" s="267" customFormat="1" ht="15" customHeight="1" thickBot="1" x14ac:dyDescent="0.25">
      <c r="A42" s="79" t="s">
        <v>56</v>
      </c>
      <c r="B42" s="266"/>
      <c r="C42" s="254" t="s">
        <v>124</v>
      </c>
      <c r="D42" s="255" t="s">
        <v>240</v>
      </c>
      <c r="E42" s="255"/>
      <c r="F42" s="255"/>
      <c r="G42" s="255"/>
      <c r="H42" s="255"/>
      <c r="I42" s="257">
        <f>SUM(I43)</f>
        <v>0</v>
      </c>
      <c r="J42" s="337">
        <f t="shared" ref="J42" si="12">SUM(J43)</f>
        <v>0</v>
      </c>
      <c r="K42" s="338">
        <f t="shared" si="1"/>
        <v>0</v>
      </c>
    </row>
    <row r="43" spans="1:11" s="235" customFormat="1" ht="15" customHeight="1" thickBot="1" x14ac:dyDescent="0.25">
      <c r="A43" s="79" t="s">
        <v>57</v>
      </c>
      <c r="B43" s="234"/>
      <c r="C43" s="223"/>
      <c r="D43" s="237" t="s">
        <v>323</v>
      </c>
      <c r="E43" s="232" t="s">
        <v>241</v>
      </c>
      <c r="F43" s="232"/>
      <c r="G43" s="232"/>
      <c r="H43" s="232"/>
      <c r="I43" s="233"/>
      <c r="J43" s="336"/>
      <c r="K43" s="336">
        <f t="shared" si="1"/>
        <v>0</v>
      </c>
    </row>
    <row r="44" spans="1:11" s="252" customFormat="1" ht="15" customHeight="1" thickBot="1" x14ac:dyDescent="0.25">
      <c r="A44" s="79" t="s">
        <v>58</v>
      </c>
      <c r="B44" s="253"/>
      <c r="C44" s="254" t="s">
        <v>242</v>
      </c>
      <c r="D44" s="255" t="s">
        <v>243</v>
      </c>
      <c r="E44" s="255"/>
      <c r="F44" s="255"/>
      <c r="G44" s="255"/>
      <c r="H44" s="259"/>
      <c r="I44" s="257">
        <f>SUM(I45:I46)</f>
        <v>1185</v>
      </c>
      <c r="J44" s="337">
        <f t="shared" ref="J44" si="13">SUM(J45:J46)</f>
        <v>0</v>
      </c>
      <c r="K44" s="338">
        <f t="shared" si="1"/>
        <v>1185</v>
      </c>
    </row>
    <row r="45" spans="1:11" s="224" customFormat="1" ht="15" customHeight="1" thickBot="1" x14ac:dyDescent="0.25">
      <c r="A45" s="79" t="s">
        <v>59</v>
      </c>
      <c r="B45" s="222"/>
      <c r="C45" s="223"/>
      <c r="D45" s="223" t="s">
        <v>324</v>
      </c>
      <c r="E45" s="225" t="s">
        <v>325</v>
      </c>
      <c r="F45" s="225"/>
      <c r="G45" s="225"/>
      <c r="H45" s="226"/>
      <c r="I45" s="227">
        <v>1185</v>
      </c>
      <c r="J45" s="339"/>
      <c r="K45" s="339">
        <f t="shared" si="1"/>
        <v>1185</v>
      </c>
    </row>
    <row r="46" spans="1:11" s="224" customFormat="1" ht="15" customHeight="1" thickBot="1" x14ac:dyDescent="0.25">
      <c r="A46" s="79" t="s">
        <v>60</v>
      </c>
      <c r="B46" s="222"/>
      <c r="C46" s="223"/>
      <c r="D46" s="223" t="s">
        <v>326</v>
      </c>
      <c r="E46" s="225" t="s">
        <v>327</v>
      </c>
      <c r="F46" s="225"/>
      <c r="G46" s="225"/>
      <c r="H46" s="226"/>
      <c r="I46" s="227"/>
      <c r="J46" s="339"/>
      <c r="K46" s="339">
        <f t="shared" si="1"/>
        <v>0</v>
      </c>
    </row>
    <row r="47" spans="1:11" s="252" customFormat="1" ht="15" customHeight="1" thickBot="1" x14ac:dyDescent="0.25">
      <c r="A47" s="79" t="s">
        <v>61</v>
      </c>
      <c r="B47" s="296"/>
      <c r="C47" s="297" t="s">
        <v>244</v>
      </c>
      <c r="D47" s="298" t="s">
        <v>223</v>
      </c>
      <c r="E47" s="299"/>
      <c r="F47" s="299"/>
      <c r="G47" s="299"/>
      <c r="H47" s="299"/>
      <c r="I47" s="300"/>
      <c r="J47" s="342"/>
      <c r="K47" s="343">
        <f t="shared" si="1"/>
        <v>0</v>
      </c>
    </row>
    <row r="48" spans="1:11" s="252" customFormat="1" ht="15" customHeight="1" thickBot="1" x14ac:dyDescent="0.25">
      <c r="A48" s="79" t="s">
        <v>62</v>
      </c>
      <c r="B48" s="269" t="s">
        <v>255</v>
      </c>
      <c r="C48" s="270" t="s">
        <v>256</v>
      </c>
      <c r="D48" s="271"/>
      <c r="E48" s="271"/>
      <c r="F48" s="271"/>
      <c r="G48" s="271"/>
      <c r="H48" s="271"/>
      <c r="I48" s="251"/>
      <c r="J48" s="332"/>
      <c r="K48" s="333">
        <f t="shared" si="1"/>
        <v>0</v>
      </c>
    </row>
    <row r="49" spans="1:11" s="252" customFormat="1" ht="30" customHeight="1" thickBot="1" x14ac:dyDescent="0.25">
      <c r="A49" s="79" t="s">
        <v>63</v>
      </c>
      <c r="B49" s="468" t="s">
        <v>268</v>
      </c>
      <c r="C49" s="469"/>
      <c r="D49" s="469"/>
      <c r="E49" s="469"/>
      <c r="F49" s="469"/>
      <c r="G49" s="469"/>
      <c r="H49" s="469"/>
      <c r="I49" s="265">
        <f>SUM(I40,I41,I48)</f>
        <v>3765</v>
      </c>
      <c r="J49" s="340">
        <f t="shared" ref="J49" si="14">SUM(J40,J41,J48)</f>
        <v>0</v>
      </c>
      <c r="K49" s="344">
        <f t="shared" si="1"/>
        <v>3765</v>
      </c>
    </row>
    <row r="50" spans="1:11" s="73" customFormat="1" ht="15" customHeight="1" thickBot="1" x14ac:dyDescent="0.25">
      <c r="A50" s="79" t="s">
        <v>64</v>
      </c>
      <c r="B50" s="345"/>
      <c r="C50" s="346"/>
      <c r="D50" s="346"/>
      <c r="E50" s="346"/>
      <c r="F50" s="346"/>
      <c r="G50" s="346"/>
      <c r="H50" s="346"/>
      <c r="I50" s="346"/>
      <c r="J50" s="346"/>
      <c r="K50" s="373"/>
    </row>
    <row r="51" spans="1:11" ht="90" thickBot="1" x14ac:dyDescent="0.25">
      <c r="A51" s="79" t="s">
        <v>65</v>
      </c>
      <c r="B51" s="467" t="s">
        <v>131</v>
      </c>
      <c r="C51" s="467"/>
      <c r="D51" s="467"/>
      <c r="E51" s="467"/>
      <c r="F51" s="467"/>
      <c r="G51" s="467"/>
      <c r="H51" s="467"/>
      <c r="I51" s="331" t="s">
        <v>344</v>
      </c>
      <c r="J51" s="330" t="s">
        <v>345</v>
      </c>
      <c r="K51" s="230" t="s">
        <v>130</v>
      </c>
    </row>
    <row r="52" spans="1:11" s="275" customFormat="1" ht="16.5" thickBot="1" x14ac:dyDescent="0.3">
      <c r="A52" s="79" t="s">
        <v>66</v>
      </c>
      <c r="B52" s="272" t="s">
        <v>110</v>
      </c>
      <c r="C52" s="273" t="s">
        <v>125</v>
      </c>
      <c r="D52" s="273"/>
      <c r="E52" s="273"/>
      <c r="F52" s="273"/>
      <c r="G52" s="273"/>
      <c r="H52" s="273"/>
      <c r="I52" s="274">
        <f>SUM(I53:I57)</f>
        <v>3165</v>
      </c>
      <c r="J52" s="274">
        <f t="shared" ref="J52" si="15">SUM(J53:J57)</f>
        <v>600</v>
      </c>
      <c r="K52" s="347">
        <f t="shared" ref="K52:K77" si="16">SUM(I52:I52,J52:J52)</f>
        <v>3765</v>
      </c>
    </row>
    <row r="53" spans="1:11" s="275" customFormat="1" ht="16.5" thickBot="1" x14ac:dyDescent="0.3">
      <c r="A53" s="79" t="s">
        <v>67</v>
      </c>
      <c r="B53" s="276"/>
      <c r="C53" s="277" t="s">
        <v>112</v>
      </c>
      <c r="D53" s="278" t="s">
        <v>126</v>
      </c>
      <c r="E53" s="278"/>
      <c r="F53" s="278"/>
      <c r="G53" s="278"/>
      <c r="H53" s="348"/>
      <c r="I53" s="279">
        <v>370</v>
      </c>
      <c r="J53" s="279"/>
      <c r="K53" s="349">
        <f t="shared" si="16"/>
        <v>370</v>
      </c>
    </row>
    <row r="54" spans="1:11" s="275" customFormat="1" ht="16.5" thickBot="1" x14ac:dyDescent="0.3">
      <c r="A54" s="79" t="s">
        <v>68</v>
      </c>
      <c r="B54" s="276"/>
      <c r="C54" s="277" t="s">
        <v>114</v>
      </c>
      <c r="D54" s="280" t="s">
        <v>245</v>
      </c>
      <c r="E54" s="281"/>
      <c r="F54" s="280"/>
      <c r="G54" s="280"/>
      <c r="H54" s="350"/>
      <c r="I54" s="282">
        <v>200</v>
      </c>
      <c r="J54" s="282"/>
      <c r="K54" s="351">
        <f t="shared" si="16"/>
        <v>200</v>
      </c>
    </row>
    <row r="55" spans="1:11" s="275" customFormat="1" ht="16.5" thickBot="1" x14ac:dyDescent="0.3">
      <c r="A55" s="79" t="s">
        <v>69</v>
      </c>
      <c r="B55" s="276"/>
      <c r="C55" s="277" t="s">
        <v>115</v>
      </c>
      <c r="D55" s="280" t="s">
        <v>246</v>
      </c>
      <c r="E55" s="281"/>
      <c r="F55" s="280"/>
      <c r="G55" s="280"/>
      <c r="H55" s="350"/>
      <c r="I55" s="282">
        <v>2095</v>
      </c>
      <c r="J55" s="282"/>
      <c r="K55" s="351">
        <f t="shared" si="16"/>
        <v>2095</v>
      </c>
    </row>
    <row r="56" spans="1:11" s="275" customFormat="1" ht="16.5" thickBot="1" x14ac:dyDescent="0.3">
      <c r="A56" s="79" t="s">
        <v>70</v>
      </c>
      <c r="B56" s="276"/>
      <c r="C56" s="277" t="s">
        <v>116</v>
      </c>
      <c r="D56" s="283" t="s">
        <v>263</v>
      </c>
      <c r="E56" s="284"/>
      <c r="F56" s="284"/>
      <c r="G56" s="283"/>
      <c r="H56" s="352"/>
      <c r="I56" s="295">
        <v>150</v>
      </c>
      <c r="J56" s="295"/>
      <c r="K56" s="74">
        <f t="shared" si="16"/>
        <v>150</v>
      </c>
    </row>
    <row r="57" spans="1:11" s="275" customFormat="1" ht="16.5" thickBot="1" x14ac:dyDescent="0.3">
      <c r="A57" s="79" t="s">
        <v>71</v>
      </c>
      <c r="B57" s="276"/>
      <c r="C57" s="277" t="s">
        <v>117</v>
      </c>
      <c r="D57" s="280" t="s">
        <v>247</v>
      </c>
      <c r="E57" s="281"/>
      <c r="F57" s="280"/>
      <c r="G57" s="280"/>
      <c r="H57" s="350"/>
      <c r="I57" s="282">
        <f>SUM(I58:I62)</f>
        <v>350</v>
      </c>
      <c r="J57" s="282">
        <f t="shared" ref="J57" si="17">SUM(J58:J62)</f>
        <v>600</v>
      </c>
      <c r="K57" s="351">
        <f t="shared" si="16"/>
        <v>950</v>
      </c>
    </row>
    <row r="58" spans="1:11" s="77" customFormat="1" ht="15" thickBot="1" x14ac:dyDescent="0.25">
      <c r="A58" s="79" t="s">
        <v>72</v>
      </c>
      <c r="B58" s="240"/>
      <c r="C58" s="241"/>
      <c r="D58" s="242" t="s">
        <v>418</v>
      </c>
      <c r="E58" s="243" t="s">
        <v>329</v>
      </c>
      <c r="F58" s="243"/>
      <c r="G58" s="243"/>
      <c r="H58" s="353"/>
      <c r="I58" s="229">
        <v>350</v>
      </c>
      <c r="J58" s="229"/>
      <c r="K58" s="229">
        <f t="shared" si="16"/>
        <v>350</v>
      </c>
    </row>
    <row r="59" spans="1:11" s="77" customFormat="1" ht="15" thickBot="1" x14ac:dyDescent="0.25">
      <c r="A59" s="79" t="s">
        <v>74</v>
      </c>
      <c r="B59" s="240"/>
      <c r="C59" s="241"/>
      <c r="D59" s="242" t="s">
        <v>419</v>
      </c>
      <c r="E59" s="243" t="s">
        <v>331</v>
      </c>
      <c r="F59" s="78"/>
      <c r="G59" s="243"/>
      <c r="H59" s="353"/>
      <c r="I59" s="229"/>
      <c r="J59" s="229"/>
      <c r="K59" s="229">
        <f t="shared" si="16"/>
        <v>0</v>
      </c>
    </row>
    <row r="60" spans="1:11" s="77" customFormat="1" ht="15" thickBot="1" x14ac:dyDescent="0.25">
      <c r="A60" s="79" t="s">
        <v>75</v>
      </c>
      <c r="B60" s="240"/>
      <c r="C60" s="241"/>
      <c r="D60" s="242" t="s">
        <v>420</v>
      </c>
      <c r="E60" s="244" t="s">
        <v>333</v>
      </c>
      <c r="F60" s="228"/>
      <c r="G60" s="244"/>
      <c r="H60" s="354"/>
      <c r="I60" s="355"/>
      <c r="J60" s="355">
        <v>600</v>
      </c>
      <c r="K60" s="355">
        <f t="shared" si="16"/>
        <v>600</v>
      </c>
    </row>
    <row r="61" spans="1:11" s="77" customFormat="1" ht="15" thickBot="1" x14ac:dyDescent="0.25">
      <c r="A61" s="79" t="s">
        <v>178</v>
      </c>
      <c r="B61" s="240"/>
      <c r="C61" s="241"/>
      <c r="D61" s="242" t="s">
        <v>421</v>
      </c>
      <c r="E61" s="243" t="s">
        <v>335</v>
      </c>
      <c r="F61" s="78"/>
      <c r="G61" s="243"/>
      <c r="H61" s="353"/>
      <c r="I61" s="229"/>
      <c r="J61" s="229"/>
      <c r="K61" s="229">
        <f t="shared" si="16"/>
        <v>0</v>
      </c>
    </row>
    <row r="62" spans="1:11" s="77" customFormat="1" ht="15" thickBot="1" x14ac:dyDescent="0.25">
      <c r="A62" s="79" t="s">
        <v>179</v>
      </c>
      <c r="B62" s="240"/>
      <c r="C62" s="241"/>
      <c r="D62" s="242" t="s">
        <v>422</v>
      </c>
      <c r="E62" s="243" t="s">
        <v>128</v>
      </c>
      <c r="F62" s="78"/>
      <c r="G62" s="243"/>
      <c r="H62" s="353"/>
      <c r="I62" s="229"/>
      <c r="J62" s="229"/>
      <c r="K62" s="229">
        <f t="shared" si="16"/>
        <v>0</v>
      </c>
    </row>
    <row r="63" spans="1:11" s="275" customFormat="1" ht="16.5" thickBot="1" x14ac:dyDescent="0.3">
      <c r="A63" s="79" t="s">
        <v>180</v>
      </c>
      <c r="B63" s="272" t="s">
        <v>118</v>
      </c>
      <c r="C63" s="273" t="s">
        <v>127</v>
      </c>
      <c r="D63" s="285"/>
      <c r="E63" s="285"/>
      <c r="F63" s="273"/>
      <c r="G63" s="273"/>
      <c r="H63" s="273"/>
      <c r="I63" s="274">
        <f>SUM(I64:I66)</f>
        <v>0</v>
      </c>
      <c r="J63" s="274">
        <f t="shared" ref="J63" si="18">SUM(J64:J66)</f>
        <v>0</v>
      </c>
      <c r="K63" s="347">
        <f t="shared" si="16"/>
        <v>0</v>
      </c>
    </row>
    <row r="64" spans="1:11" s="275" customFormat="1" ht="16.5" thickBot="1" x14ac:dyDescent="0.3">
      <c r="A64" s="79" t="s">
        <v>181</v>
      </c>
      <c r="B64" s="276"/>
      <c r="C64" s="277" t="s">
        <v>120</v>
      </c>
      <c r="D64" s="278" t="s">
        <v>248</v>
      </c>
      <c r="E64" s="278"/>
      <c r="F64" s="278"/>
      <c r="G64" s="278"/>
      <c r="H64" s="348"/>
      <c r="I64" s="279"/>
      <c r="J64" s="279"/>
      <c r="K64" s="349">
        <f t="shared" si="16"/>
        <v>0</v>
      </c>
    </row>
    <row r="65" spans="1:11" s="275" customFormat="1" ht="16.5" thickBot="1" x14ac:dyDescent="0.3">
      <c r="A65" s="79" t="s">
        <v>182</v>
      </c>
      <c r="B65" s="276"/>
      <c r="C65" s="277" t="s">
        <v>121</v>
      </c>
      <c r="D65" s="280" t="s">
        <v>249</v>
      </c>
      <c r="E65" s="280"/>
      <c r="F65" s="280"/>
      <c r="G65" s="280"/>
      <c r="H65" s="350"/>
      <c r="I65" s="282"/>
      <c r="J65" s="282"/>
      <c r="K65" s="351">
        <f t="shared" si="16"/>
        <v>0</v>
      </c>
    </row>
    <row r="66" spans="1:11" s="275" customFormat="1" ht="16.5" thickBot="1" x14ac:dyDescent="0.3">
      <c r="A66" s="79" t="s">
        <v>183</v>
      </c>
      <c r="B66" s="276"/>
      <c r="C66" s="277" t="s">
        <v>122</v>
      </c>
      <c r="D66" s="280" t="s">
        <v>250</v>
      </c>
      <c r="E66" s="281"/>
      <c r="F66" s="280"/>
      <c r="G66" s="280"/>
      <c r="H66" s="350"/>
      <c r="I66" s="282">
        <f>SUM(I67:I70)</f>
        <v>0</v>
      </c>
      <c r="J66" s="282">
        <f t="shared" ref="J66" si="19">SUM(J67:J70)</f>
        <v>0</v>
      </c>
      <c r="K66" s="351">
        <f t="shared" si="16"/>
        <v>0</v>
      </c>
    </row>
    <row r="67" spans="1:11" s="77" customFormat="1" ht="15" thickBot="1" x14ac:dyDescent="0.25">
      <c r="A67" s="79" t="s">
        <v>184</v>
      </c>
      <c r="B67" s="240"/>
      <c r="C67" s="245"/>
      <c r="D67" s="242" t="s">
        <v>337</v>
      </c>
      <c r="E67" s="243" t="s">
        <v>338</v>
      </c>
      <c r="F67" s="243"/>
      <c r="G67" s="243"/>
      <c r="H67" s="353"/>
      <c r="I67" s="229"/>
      <c r="J67" s="229"/>
      <c r="K67" s="229">
        <f t="shared" si="16"/>
        <v>0</v>
      </c>
    </row>
    <row r="68" spans="1:11" s="77" customFormat="1" ht="15" thickBot="1" x14ac:dyDescent="0.25">
      <c r="A68" s="79" t="s">
        <v>185</v>
      </c>
      <c r="B68" s="240"/>
      <c r="C68" s="245"/>
      <c r="D68" s="242" t="s">
        <v>339</v>
      </c>
      <c r="E68" s="243" t="s">
        <v>251</v>
      </c>
      <c r="F68" s="243"/>
      <c r="G68" s="243"/>
      <c r="H68" s="353"/>
      <c r="I68" s="229"/>
      <c r="J68" s="229"/>
      <c r="K68" s="229">
        <f t="shared" si="16"/>
        <v>0</v>
      </c>
    </row>
    <row r="69" spans="1:11" s="77" customFormat="1" ht="15" thickBot="1" x14ac:dyDescent="0.25">
      <c r="A69" s="79" t="s">
        <v>186</v>
      </c>
      <c r="B69" s="240"/>
      <c r="C69" s="245"/>
      <c r="D69" s="242" t="s">
        <v>340</v>
      </c>
      <c r="E69" s="243" t="s">
        <v>341</v>
      </c>
      <c r="F69" s="78"/>
      <c r="G69" s="243"/>
      <c r="H69" s="353"/>
      <c r="I69" s="229"/>
      <c r="J69" s="229"/>
      <c r="K69" s="229">
        <f t="shared" si="16"/>
        <v>0</v>
      </c>
    </row>
    <row r="70" spans="1:11" s="77" customFormat="1" ht="15" thickBot="1" x14ac:dyDescent="0.25">
      <c r="A70" s="79" t="s">
        <v>187</v>
      </c>
      <c r="B70" s="240"/>
      <c r="C70" s="245"/>
      <c r="D70" s="242" t="s">
        <v>342</v>
      </c>
      <c r="E70" s="243" t="s">
        <v>252</v>
      </c>
      <c r="F70" s="78"/>
      <c r="G70" s="243"/>
      <c r="H70" s="353"/>
      <c r="I70" s="355"/>
      <c r="J70" s="355"/>
      <c r="K70" s="355">
        <f t="shared" si="16"/>
        <v>0</v>
      </c>
    </row>
    <row r="71" spans="1:11" s="268" customFormat="1" ht="30" customHeight="1" thickBot="1" x14ac:dyDescent="0.3">
      <c r="A71" s="79" t="s">
        <v>188</v>
      </c>
      <c r="B71" s="294" t="s">
        <v>269</v>
      </c>
      <c r="C71" s="286"/>
      <c r="D71" s="287"/>
      <c r="E71" s="287"/>
      <c r="F71" s="287"/>
      <c r="G71" s="287"/>
      <c r="H71" s="287"/>
      <c r="I71" s="265">
        <f>SUM(I52,I63)</f>
        <v>3165</v>
      </c>
      <c r="J71" s="265">
        <f t="shared" ref="J71" si="20">SUM(J52,J63)</f>
        <v>600</v>
      </c>
      <c r="K71" s="344">
        <f t="shared" si="16"/>
        <v>3765</v>
      </c>
    </row>
    <row r="72" spans="1:11" s="275" customFormat="1" ht="16.5" thickBot="1" x14ac:dyDescent="0.3">
      <c r="A72" s="79" t="s">
        <v>189</v>
      </c>
      <c r="B72" s="272" t="s">
        <v>123</v>
      </c>
      <c r="C72" s="273" t="s">
        <v>253</v>
      </c>
      <c r="D72" s="273"/>
      <c r="E72" s="273"/>
      <c r="F72" s="273"/>
      <c r="G72" s="273"/>
      <c r="H72" s="273"/>
      <c r="I72" s="274">
        <f>SUM(I73,I75)</f>
        <v>0</v>
      </c>
      <c r="J72" s="274"/>
      <c r="K72" s="347">
        <f t="shared" si="16"/>
        <v>0</v>
      </c>
    </row>
    <row r="73" spans="1:11" s="275" customFormat="1" ht="16.5" thickBot="1" x14ac:dyDescent="0.3">
      <c r="A73" s="79" t="s">
        <v>190</v>
      </c>
      <c r="B73" s="276"/>
      <c r="C73" s="288" t="s">
        <v>124</v>
      </c>
      <c r="D73" s="289" t="s">
        <v>257</v>
      </c>
      <c r="E73" s="289"/>
      <c r="F73" s="289"/>
      <c r="G73" s="289"/>
      <c r="H73" s="356"/>
      <c r="I73" s="301">
        <f>SUM(I74)</f>
        <v>0</v>
      </c>
      <c r="J73" s="301"/>
      <c r="K73" s="357">
        <f t="shared" si="16"/>
        <v>0</v>
      </c>
    </row>
    <row r="74" spans="1:11" s="235" customFormat="1" ht="15" customHeight="1" thickBot="1" x14ac:dyDescent="0.25">
      <c r="A74" s="79" t="s">
        <v>191</v>
      </c>
      <c r="B74" s="234"/>
      <c r="C74" s="223"/>
      <c r="D74" s="246" t="s">
        <v>323</v>
      </c>
      <c r="E74" s="232" t="s">
        <v>343</v>
      </c>
      <c r="F74" s="232"/>
      <c r="G74" s="232"/>
      <c r="H74" s="232"/>
      <c r="I74" s="233"/>
      <c r="J74" s="336"/>
      <c r="K74" s="336">
        <f t="shared" si="16"/>
        <v>0</v>
      </c>
    </row>
    <row r="75" spans="1:11" s="252" customFormat="1" ht="15" customHeight="1" thickBot="1" x14ac:dyDescent="0.25">
      <c r="A75" s="79" t="s">
        <v>192</v>
      </c>
      <c r="B75" s="302"/>
      <c r="C75" s="303" t="s">
        <v>258</v>
      </c>
      <c r="D75" s="304" t="s">
        <v>262</v>
      </c>
      <c r="E75" s="305"/>
      <c r="F75" s="305"/>
      <c r="G75" s="305"/>
      <c r="H75" s="305"/>
      <c r="I75" s="306"/>
      <c r="J75" s="358"/>
      <c r="K75" s="359">
        <f t="shared" si="16"/>
        <v>0</v>
      </c>
    </row>
    <row r="76" spans="1:11" s="275" customFormat="1" ht="16.5" thickBot="1" x14ac:dyDescent="0.3">
      <c r="A76" s="79" t="s">
        <v>193</v>
      </c>
      <c r="B76" s="272" t="s">
        <v>254</v>
      </c>
      <c r="C76" s="273" t="s">
        <v>129</v>
      </c>
      <c r="D76" s="285"/>
      <c r="E76" s="285"/>
      <c r="F76" s="273"/>
      <c r="G76" s="273"/>
      <c r="H76" s="360"/>
      <c r="I76" s="274"/>
      <c r="J76" s="274"/>
      <c r="K76" s="347">
        <f t="shared" si="16"/>
        <v>0</v>
      </c>
    </row>
    <row r="77" spans="1:11" s="268" customFormat="1" ht="30" customHeight="1" thickBot="1" x14ac:dyDescent="0.3">
      <c r="A77" s="79" t="s">
        <v>194</v>
      </c>
      <c r="B77" s="290" t="s">
        <v>270</v>
      </c>
      <c r="C77" s="291"/>
      <c r="D77" s="292"/>
      <c r="E77" s="292"/>
      <c r="F77" s="292"/>
      <c r="G77" s="292"/>
      <c r="H77" s="292"/>
      <c r="I77" s="293">
        <f>SUM(I71,I72,I76)</f>
        <v>3165</v>
      </c>
      <c r="J77" s="293">
        <f t="shared" ref="J77" si="21">SUM(J71,J72,J76)</f>
        <v>600</v>
      </c>
      <c r="K77" s="361">
        <f t="shared" si="16"/>
        <v>3765</v>
      </c>
    </row>
    <row r="78" spans="1:11" ht="15" thickBot="1" x14ac:dyDescent="0.25">
      <c r="A78" s="79"/>
      <c r="B78" s="81" t="s">
        <v>8</v>
      </c>
      <c r="C78" s="81" t="s">
        <v>9</v>
      </c>
      <c r="D78" s="81" t="s">
        <v>10</v>
      </c>
      <c r="E78" s="456" t="s">
        <v>11</v>
      </c>
      <c r="F78" s="457"/>
      <c r="G78" s="457"/>
      <c r="H78" s="458"/>
      <c r="I78" s="81" t="s">
        <v>12</v>
      </c>
      <c r="J78" s="81" t="s">
        <v>132</v>
      </c>
      <c r="K78" s="81" t="s">
        <v>133</v>
      </c>
    </row>
    <row r="79" spans="1:11" ht="36" customHeight="1" thickBot="1" x14ac:dyDescent="0.25">
      <c r="A79" s="79" t="s">
        <v>195</v>
      </c>
      <c r="B79" s="464" t="s">
        <v>426</v>
      </c>
      <c r="C79" s="465"/>
      <c r="D79" s="465"/>
      <c r="E79" s="465"/>
      <c r="F79" s="465"/>
      <c r="G79" s="465"/>
      <c r="H79" s="465"/>
      <c r="I79" s="465"/>
      <c r="J79" s="465"/>
      <c r="K79" s="466"/>
    </row>
    <row r="80" spans="1:11" ht="15.75" customHeight="1" thickBot="1" x14ac:dyDescent="0.25">
      <c r="A80" s="79" t="s">
        <v>196</v>
      </c>
      <c r="B80" s="449"/>
      <c r="C80" s="450"/>
      <c r="D80" s="450"/>
      <c r="E80" s="450"/>
      <c r="F80" s="450"/>
      <c r="G80" s="450"/>
      <c r="H80" s="450"/>
      <c r="I80" s="450"/>
      <c r="J80" s="450"/>
      <c r="K80" s="451"/>
    </row>
    <row r="81" spans="1:11" ht="15.75" thickBot="1" x14ac:dyDescent="0.25">
      <c r="A81" s="79" t="s">
        <v>197</v>
      </c>
      <c r="B81" s="437" t="s">
        <v>409</v>
      </c>
      <c r="C81" s="438"/>
      <c r="D81" s="438"/>
      <c r="E81" s="438"/>
      <c r="F81" s="438"/>
      <c r="G81" s="438"/>
      <c r="H81" s="438"/>
      <c r="I81" s="438"/>
      <c r="J81" s="455"/>
      <c r="K81" s="192">
        <f>K40</f>
        <v>2580</v>
      </c>
    </row>
    <row r="82" spans="1:11" ht="15.75" thickBot="1" x14ac:dyDescent="0.25">
      <c r="A82" s="79" t="s">
        <v>198</v>
      </c>
      <c r="B82" s="445" t="s">
        <v>227</v>
      </c>
      <c r="C82" s="446"/>
      <c r="D82" s="446"/>
      <c r="E82" s="446"/>
      <c r="F82" s="446"/>
      <c r="G82" s="446"/>
      <c r="H82" s="446"/>
      <c r="I82" s="447"/>
      <c r="J82" s="448"/>
      <c r="K82" s="191"/>
    </row>
    <row r="83" spans="1:11" ht="15.75" thickBot="1" x14ac:dyDescent="0.25">
      <c r="A83" s="79" t="s">
        <v>199</v>
      </c>
      <c r="B83" s="445" t="s">
        <v>80</v>
      </c>
      <c r="C83" s="446"/>
      <c r="D83" s="446"/>
      <c r="E83" s="446"/>
      <c r="F83" s="446"/>
      <c r="G83" s="446"/>
      <c r="H83" s="446"/>
      <c r="I83" s="447"/>
      <c r="J83" s="448"/>
      <c r="K83" s="193">
        <f>K7</f>
        <v>2580</v>
      </c>
    </row>
    <row r="84" spans="1:11" ht="15.75" thickBot="1" x14ac:dyDescent="0.25">
      <c r="A84" s="79" t="s">
        <v>200</v>
      </c>
      <c r="B84" s="445" t="s">
        <v>228</v>
      </c>
      <c r="C84" s="446"/>
      <c r="D84" s="446"/>
      <c r="E84" s="446"/>
      <c r="F84" s="446"/>
      <c r="G84" s="446"/>
      <c r="H84" s="446"/>
      <c r="I84" s="447"/>
      <c r="J84" s="448"/>
      <c r="K84" s="193">
        <f>K31</f>
        <v>0</v>
      </c>
    </row>
    <row r="85" spans="1:11" ht="15.75" thickBot="1" x14ac:dyDescent="0.25">
      <c r="A85" s="79" t="s">
        <v>201</v>
      </c>
      <c r="B85" s="437" t="s">
        <v>410</v>
      </c>
      <c r="C85" s="438"/>
      <c r="D85" s="438"/>
      <c r="E85" s="438"/>
      <c r="F85" s="438"/>
      <c r="G85" s="438"/>
      <c r="H85" s="438"/>
      <c r="I85" s="439"/>
      <c r="J85" s="440"/>
      <c r="K85" s="192">
        <f>K71</f>
        <v>3765</v>
      </c>
    </row>
    <row r="86" spans="1:11" ht="15.75" thickBot="1" x14ac:dyDescent="0.25">
      <c r="A86" s="79" t="s">
        <v>202</v>
      </c>
      <c r="B86" s="445" t="s">
        <v>227</v>
      </c>
      <c r="C86" s="446"/>
      <c r="D86" s="446"/>
      <c r="E86" s="446"/>
      <c r="F86" s="446"/>
      <c r="G86" s="446"/>
      <c r="H86" s="446"/>
      <c r="I86" s="447"/>
      <c r="J86" s="448"/>
      <c r="K86" s="191"/>
    </row>
    <row r="87" spans="1:11" ht="15.75" thickBot="1" x14ac:dyDescent="0.25">
      <c r="A87" s="79" t="s">
        <v>203</v>
      </c>
      <c r="B87" s="445" t="s">
        <v>80</v>
      </c>
      <c r="C87" s="446"/>
      <c r="D87" s="446"/>
      <c r="E87" s="446"/>
      <c r="F87" s="446"/>
      <c r="G87" s="446"/>
      <c r="H87" s="446"/>
      <c r="I87" s="447"/>
      <c r="J87" s="448"/>
      <c r="K87" s="193">
        <f>K52</f>
        <v>3765</v>
      </c>
    </row>
    <row r="88" spans="1:11" ht="15.75" thickBot="1" x14ac:dyDescent="0.25">
      <c r="A88" s="79" t="s">
        <v>204</v>
      </c>
      <c r="B88" s="445" t="s">
        <v>228</v>
      </c>
      <c r="C88" s="446"/>
      <c r="D88" s="446"/>
      <c r="E88" s="446"/>
      <c r="F88" s="446"/>
      <c r="G88" s="446"/>
      <c r="H88" s="446"/>
      <c r="I88" s="447"/>
      <c r="J88" s="448"/>
      <c r="K88" s="193">
        <f>K63</f>
        <v>0</v>
      </c>
    </row>
    <row r="89" spans="1:11" ht="16.5" thickBot="1" x14ac:dyDescent="0.3">
      <c r="A89" s="247" t="s">
        <v>205</v>
      </c>
      <c r="B89" s="443" t="s">
        <v>411</v>
      </c>
      <c r="C89" s="444"/>
      <c r="D89" s="444"/>
      <c r="E89" s="444"/>
      <c r="F89" s="444"/>
      <c r="G89" s="444"/>
      <c r="H89" s="444"/>
      <c r="I89" s="439"/>
      <c r="J89" s="440"/>
      <c r="K89" s="307">
        <f>K81-K85</f>
        <v>-1185</v>
      </c>
    </row>
    <row r="90" spans="1:11" ht="15.75" thickBot="1" x14ac:dyDescent="0.25">
      <c r="A90" s="79" t="s">
        <v>206</v>
      </c>
      <c r="B90" s="445" t="s">
        <v>227</v>
      </c>
      <c r="C90" s="446"/>
      <c r="D90" s="446"/>
      <c r="E90" s="446"/>
      <c r="F90" s="446"/>
      <c r="G90" s="446"/>
      <c r="H90" s="446"/>
      <c r="I90" s="447"/>
      <c r="J90" s="448"/>
      <c r="K90" s="191"/>
    </row>
    <row r="91" spans="1:11" ht="15.75" thickBot="1" x14ac:dyDescent="0.25">
      <c r="A91" s="79" t="s">
        <v>207</v>
      </c>
      <c r="B91" s="445" t="s">
        <v>80</v>
      </c>
      <c r="C91" s="446"/>
      <c r="D91" s="446"/>
      <c r="E91" s="446"/>
      <c r="F91" s="446"/>
      <c r="G91" s="446"/>
      <c r="H91" s="446"/>
      <c r="I91" s="447"/>
      <c r="J91" s="448"/>
      <c r="K91" s="193">
        <f>K83-K87</f>
        <v>-1185</v>
      </c>
    </row>
    <row r="92" spans="1:11" ht="15.75" thickBot="1" x14ac:dyDescent="0.25">
      <c r="A92" s="79" t="s">
        <v>208</v>
      </c>
      <c r="B92" s="445" t="s">
        <v>228</v>
      </c>
      <c r="C92" s="446"/>
      <c r="D92" s="446"/>
      <c r="E92" s="446"/>
      <c r="F92" s="446"/>
      <c r="G92" s="446"/>
      <c r="H92" s="446"/>
      <c r="I92" s="447"/>
      <c r="J92" s="448"/>
      <c r="K92" s="193">
        <f t="shared" ref="K92" si="22">K84-K88</f>
        <v>0</v>
      </c>
    </row>
    <row r="93" spans="1:11" ht="15.75" customHeight="1" thickBot="1" x14ac:dyDescent="0.25">
      <c r="A93" s="79" t="s">
        <v>209</v>
      </c>
      <c r="B93" s="452"/>
      <c r="C93" s="453"/>
      <c r="D93" s="453"/>
      <c r="E93" s="453"/>
      <c r="F93" s="453"/>
      <c r="G93" s="453"/>
      <c r="H93" s="453"/>
      <c r="I93" s="453"/>
      <c r="J93" s="453"/>
      <c r="K93" s="454"/>
    </row>
    <row r="94" spans="1:11" ht="15.75" thickBot="1" x14ac:dyDescent="0.25">
      <c r="A94" s="79" t="s">
        <v>210</v>
      </c>
      <c r="B94" s="437" t="s">
        <v>229</v>
      </c>
      <c r="C94" s="438"/>
      <c r="D94" s="438"/>
      <c r="E94" s="438"/>
      <c r="F94" s="438"/>
      <c r="G94" s="438"/>
      <c r="H94" s="438"/>
      <c r="I94" s="439"/>
      <c r="J94" s="440"/>
      <c r="K94" s="314">
        <f>SUM(K95:K96)</f>
        <v>1185</v>
      </c>
    </row>
    <row r="95" spans="1:11" ht="15.75" thickBot="1" x14ac:dyDescent="0.25">
      <c r="A95" s="79" t="s">
        <v>211</v>
      </c>
      <c r="B95" s="441" t="s">
        <v>259</v>
      </c>
      <c r="C95" s="442"/>
      <c r="D95" s="442"/>
      <c r="E95" s="442"/>
      <c r="F95" s="442"/>
      <c r="G95" s="442"/>
      <c r="H95" s="442"/>
      <c r="I95" s="439"/>
      <c r="J95" s="440"/>
      <c r="K95" s="317">
        <f>K45</f>
        <v>1185</v>
      </c>
    </row>
    <row r="96" spans="1:11" ht="15.75" thickBot="1" x14ac:dyDescent="0.25">
      <c r="A96" s="79" t="s">
        <v>212</v>
      </c>
      <c r="B96" s="441" t="s">
        <v>260</v>
      </c>
      <c r="C96" s="442"/>
      <c r="D96" s="442"/>
      <c r="E96" s="442"/>
      <c r="F96" s="442"/>
      <c r="G96" s="442"/>
      <c r="H96" s="442"/>
      <c r="I96" s="439"/>
      <c r="J96" s="440"/>
      <c r="K96" s="317">
        <f>K46</f>
        <v>0</v>
      </c>
    </row>
    <row r="97" spans="1:11" ht="15.75" thickBot="1" x14ac:dyDescent="0.25">
      <c r="A97" s="79" t="s">
        <v>213</v>
      </c>
      <c r="B97" s="437" t="s">
        <v>230</v>
      </c>
      <c r="C97" s="438"/>
      <c r="D97" s="438"/>
      <c r="E97" s="438"/>
      <c r="F97" s="438"/>
      <c r="G97" s="438"/>
      <c r="H97" s="438"/>
      <c r="I97" s="439"/>
      <c r="J97" s="440"/>
      <c r="K97" s="314"/>
    </row>
    <row r="98" spans="1:11" ht="15.75" thickBot="1" x14ac:dyDescent="0.25">
      <c r="A98" s="79" t="s">
        <v>214</v>
      </c>
      <c r="B98" s="441" t="s">
        <v>240</v>
      </c>
      <c r="C98" s="442"/>
      <c r="D98" s="442"/>
      <c r="E98" s="442"/>
      <c r="F98" s="442"/>
      <c r="G98" s="442"/>
      <c r="H98" s="442"/>
      <c r="I98" s="439"/>
      <c r="J98" s="440"/>
      <c r="K98" s="312"/>
    </row>
    <row r="99" spans="1:11" ht="15.75" thickBot="1" x14ac:dyDescent="0.25">
      <c r="A99" s="79" t="s">
        <v>215</v>
      </c>
      <c r="B99" s="441" t="s">
        <v>257</v>
      </c>
      <c r="C99" s="442"/>
      <c r="D99" s="442"/>
      <c r="E99" s="442"/>
      <c r="F99" s="442"/>
      <c r="G99" s="442"/>
      <c r="H99" s="442"/>
      <c r="I99" s="439"/>
      <c r="J99" s="440"/>
      <c r="K99" s="313"/>
    </row>
    <row r="100" spans="1:11" ht="16.5" thickBot="1" x14ac:dyDescent="0.3">
      <c r="A100" s="247" t="s">
        <v>216</v>
      </c>
      <c r="B100" s="443" t="s">
        <v>231</v>
      </c>
      <c r="C100" s="444"/>
      <c r="D100" s="444"/>
      <c r="E100" s="444"/>
      <c r="F100" s="444"/>
      <c r="G100" s="444"/>
      <c r="H100" s="444"/>
      <c r="I100" s="439"/>
      <c r="J100" s="440"/>
      <c r="K100" s="315">
        <f>SUM(K89,K94,K97)</f>
        <v>0</v>
      </c>
    </row>
  </sheetData>
  <mergeCells count="31">
    <mergeCell ref="E4:H4"/>
    <mergeCell ref="B6:H6"/>
    <mergeCell ref="B49:H49"/>
    <mergeCell ref="B51:H51"/>
    <mergeCell ref="B5:K5"/>
    <mergeCell ref="E78:H78"/>
    <mergeCell ref="E9:H9"/>
    <mergeCell ref="B40:H40"/>
    <mergeCell ref="C41:H41"/>
    <mergeCell ref="B79:K79"/>
    <mergeCell ref="B80:K80"/>
    <mergeCell ref="B93:K93"/>
    <mergeCell ref="B81:J81"/>
    <mergeCell ref="B82:J82"/>
    <mergeCell ref="B83:J83"/>
    <mergeCell ref="B85:J85"/>
    <mergeCell ref="B86:J86"/>
    <mergeCell ref="B87:J87"/>
    <mergeCell ref="B88:J88"/>
    <mergeCell ref="B84:J84"/>
    <mergeCell ref="B97:J97"/>
    <mergeCell ref="B98:J98"/>
    <mergeCell ref="B99:J99"/>
    <mergeCell ref="B100:J100"/>
    <mergeCell ref="B89:J89"/>
    <mergeCell ref="B90:J90"/>
    <mergeCell ref="B91:J91"/>
    <mergeCell ref="B92:J92"/>
    <mergeCell ref="B94:J94"/>
    <mergeCell ref="B95:J95"/>
    <mergeCell ref="B96:J96"/>
  </mergeCells>
  <printOptions horizontalCentered="1"/>
  <pageMargins left="0.70866141732283472" right="0.70866141732283472" top="0.74803149606299213" bottom="0.74803149606299213" header="0.31496062992125984" footer="0.31496062992125984"/>
  <pageSetup paperSize="8" scale="62" firstPageNumber="3" orientation="landscape" r:id="rId1"/>
  <headerFooter>
    <oddFooter>&amp;L&amp;D&amp;C&amp;P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P21"/>
  <sheetViews>
    <sheetView showZeros="0" view="pageBreakPreview" topLeftCell="A9" zoomScale="75" zoomScaleNormal="100" zoomScaleSheetLayoutView="75" workbookViewId="0">
      <selection activeCell="I9" sqref="I9"/>
    </sheetView>
  </sheetViews>
  <sheetFormatPr defaultColWidth="9.140625" defaultRowHeight="12.75" x14ac:dyDescent="0.2"/>
  <cols>
    <col min="1" max="1" width="9.140625" style="114"/>
    <col min="2" max="2" width="38.5703125" style="114" customWidth="1"/>
    <col min="3" max="8" width="8.7109375" style="115" customWidth="1"/>
    <col min="9" max="16384" width="9.140625" style="114"/>
  </cols>
  <sheetData>
    <row r="1" spans="1:42" x14ac:dyDescent="0.2">
      <c r="H1" s="130" t="s">
        <v>427</v>
      </c>
    </row>
    <row r="2" spans="1:42" x14ac:dyDescent="0.2">
      <c r="H2" s="130"/>
    </row>
    <row r="3" spans="1:42" x14ac:dyDescent="0.2">
      <c r="H3" s="130"/>
    </row>
    <row r="4" spans="1:42" s="116" customFormat="1" ht="68.25" customHeight="1" x14ac:dyDescent="0.15">
      <c r="A4" s="470" t="s">
        <v>424</v>
      </c>
      <c r="B4" s="470"/>
      <c r="C4" s="470"/>
      <c r="D4" s="470"/>
      <c r="E4" s="470"/>
      <c r="F4" s="470"/>
      <c r="G4" s="470"/>
      <c r="H4" s="470"/>
      <c r="I4" s="175"/>
    </row>
    <row r="5" spans="1:42" s="116" customFormat="1" ht="50.1" customHeight="1" x14ac:dyDescent="0.15">
      <c r="A5" s="323"/>
      <c r="B5" s="323"/>
      <c r="C5" s="323"/>
      <c r="D5" s="323"/>
      <c r="E5" s="323"/>
      <c r="F5" s="323"/>
      <c r="G5" s="323"/>
      <c r="H5" s="323"/>
      <c r="I5" s="175"/>
    </row>
    <row r="6" spans="1:42" s="116" customFormat="1" ht="50.1" customHeight="1" thickBot="1" x14ac:dyDescent="0.2">
      <c r="A6" s="323"/>
      <c r="B6" s="323"/>
      <c r="C6" s="323"/>
      <c r="D6" s="323"/>
      <c r="E6" s="323"/>
      <c r="F6" s="323"/>
      <c r="G6" s="323"/>
      <c r="H6" s="323"/>
      <c r="I6" s="175"/>
    </row>
    <row r="7" spans="1:42" s="76" customFormat="1" ht="15" thickBot="1" x14ac:dyDescent="0.25">
      <c r="A7" s="135"/>
      <c r="B7" s="138" t="s">
        <v>8</v>
      </c>
      <c r="C7" s="138" t="s">
        <v>9</v>
      </c>
      <c r="D7" s="138" t="s">
        <v>10</v>
      </c>
      <c r="E7" s="138" t="s">
        <v>11</v>
      </c>
      <c r="F7" s="138" t="s">
        <v>12</v>
      </c>
      <c r="G7" s="138" t="s">
        <v>132</v>
      </c>
      <c r="H7" s="204" t="s">
        <v>133</v>
      </c>
    </row>
    <row r="8" spans="1:42" s="117" customFormat="1" ht="37.5" customHeight="1" thickBot="1" x14ac:dyDescent="0.3">
      <c r="A8" s="136" t="s">
        <v>19</v>
      </c>
      <c r="B8" s="474" t="s">
        <v>348</v>
      </c>
      <c r="C8" s="471" t="s">
        <v>347</v>
      </c>
      <c r="D8" s="472"/>
      <c r="E8" s="471" t="s">
        <v>349</v>
      </c>
      <c r="F8" s="472"/>
      <c r="G8" s="475" t="s">
        <v>130</v>
      </c>
      <c r="H8" s="476"/>
    </row>
    <row r="9" spans="1:42" s="117" customFormat="1" ht="103.5" customHeight="1" thickBot="1" x14ac:dyDescent="0.3">
      <c r="A9" s="136" t="s">
        <v>20</v>
      </c>
      <c r="B9" s="474"/>
      <c r="C9" s="473" t="s">
        <v>346</v>
      </c>
      <c r="D9" s="472"/>
      <c r="E9" s="473" t="s">
        <v>350</v>
      </c>
      <c r="F9" s="472"/>
      <c r="G9" s="477"/>
      <c r="H9" s="478"/>
    </row>
    <row r="10" spans="1:42" s="117" customFormat="1" ht="78" customHeight="1" thickBot="1" x14ac:dyDescent="0.3">
      <c r="A10" s="136" t="s">
        <v>21</v>
      </c>
      <c r="B10" s="139"/>
      <c r="C10" s="174" t="s">
        <v>226</v>
      </c>
      <c r="D10" s="174" t="s">
        <v>174</v>
      </c>
      <c r="E10" s="174" t="s">
        <v>226</v>
      </c>
      <c r="F10" s="174" t="s">
        <v>174</v>
      </c>
      <c r="G10" s="174" t="s">
        <v>226</v>
      </c>
      <c r="H10" s="174" t="s">
        <v>174</v>
      </c>
    </row>
    <row r="11" spans="1:42" s="117" customFormat="1" ht="39.75" customHeight="1" x14ac:dyDescent="0.2">
      <c r="A11" s="136" t="s">
        <v>22</v>
      </c>
      <c r="B11" s="132"/>
      <c r="C11" s="118"/>
      <c r="D11" s="118"/>
      <c r="E11" s="118"/>
      <c r="F11" s="118"/>
      <c r="G11" s="118"/>
      <c r="H11" s="320"/>
    </row>
    <row r="12" spans="1:42" s="120" customFormat="1" ht="26.25" customHeight="1" x14ac:dyDescent="0.2">
      <c r="A12" s="136" t="s">
        <v>23</v>
      </c>
      <c r="B12" s="133"/>
      <c r="C12" s="119"/>
      <c r="D12" s="119"/>
      <c r="E12" s="119"/>
      <c r="F12" s="119"/>
      <c r="G12" s="119"/>
      <c r="H12" s="321"/>
      <c r="J12" s="121"/>
      <c r="K12" s="121"/>
      <c r="L12" s="121"/>
      <c r="M12" s="121"/>
      <c r="N12" s="121"/>
      <c r="O12" s="121"/>
      <c r="P12" s="121"/>
      <c r="Q12" s="121"/>
      <c r="R12" s="121"/>
      <c r="S12" s="121"/>
      <c r="T12" s="121"/>
      <c r="U12" s="121"/>
      <c r="V12" s="121"/>
      <c r="W12" s="121"/>
      <c r="X12" s="121"/>
      <c r="Y12" s="121"/>
      <c r="Z12" s="121"/>
      <c r="AA12" s="121"/>
      <c r="AB12" s="121"/>
      <c r="AC12" s="121"/>
      <c r="AD12" s="122"/>
      <c r="AE12" s="122"/>
      <c r="AF12" s="122"/>
      <c r="AG12" s="122"/>
      <c r="AH12" s="122"/>
      <c r="AI12" s="122"/>
      <c r="AJ12" s="122"/>
      <c r="AK12" s="122"/>
      <c r="AL12" s="122"/>
      <c r="AM12" s="122"/>
      <c r="AN12" s="122"/>
      <c r="AO12" s="122"/>
      <c r="AP12" s="122"/>
    </row>
    <row r="13" spans="1:42" s="120" customFormat="1" ht="26.25" customHeight="1" x14ac:dyDescent="0.2">
      <c r="A13" s="136" t="s">
        <v>24</v>
      </c>
      <c r="B13" s="133"/>
      <c r="C13" s="119"/>
      <c r="D13" s="119"/>
      <c r="E13" s="119"/>
      <c r="F13" s="119"/>
      <c r="G13" s="119"/>
      <c r="H13" s="321"/>
      <c r="J13" s="121"/>
      <c r="K13" s="121"/>
      <c r="L13" s="121"/>
      <c r="M13" s="121"/>
      <c r="N13" s="121"/>
      <c r="O13" s="121"/>
      <c r="P13" s="121"/>
      <c r="Q13" s="121"/>
      <c r="R13" s="121"/>
      <c r="S13" s="121"/>
      <c r="T13" s="121"/>
      <c r="U13" s="121"/>
      <c r="V13" s="121"/>
      <c r="W13" s="121"/>
      <c r="X13" s="121"/>
      <c r="Y13" s="121"/>
      <c r="Z13" s="121"/>
      <c r="AA13" s="121"/>
      <c r="AB13" s="121"/>
      <c r="AC13" s="121"/>
      <c r="AD13" s="122"/>
      <c r="AE13" s="122"/>
      <c r="AF13" s="122"/>
      <c r="AG13" s="122"/>
      <c r="AH13" s="122"/>
      <c r="AI13" s="122"/>
      <c r="AJ13" s="122"/>
      <c r="AK13" s="122"/>
      <c r="AL13" s="122"/>
      <c r="AM13" s="122"/>
      <c r="AN13" s="122"/>
      <c r="AO13" s="122"/>
      <c r="AP13" s="122"/>
    </row>
    <row r="14" spans="1:42" s="120" customFormat="1" ht="26.25" customHeight="1" x14ac:dyDescent="0.2">
      <c r="A14" s="136" t="s">
        <v>25</v>
      </c>
      <c r="B14" s="133"/>
      <c r="C14" s="119"/>
      <c r="D14" s="119"/>
      <c r="E14" s="119"/>
      <c r="F14" s="119"/>
      <c r="G14" s="119"/>
      <c r="H14" s="321"/>
      <c r="J14" s="121"/>
      <c r="K14" s="121"/>
      <c r="L14" s="121"/>
      <c r="M14" s="121"/>
      <c r="N14" s="121"/>
      <c r="O14" s="121"/>
      <c r="P14" s="121"/>
      <c r="Q14" s="121"/>
      <c r="R14" s="121"/>
      <c r="S14" s="121"/>
      <c r="T14" s="121"/>
      <c r="U14" s="121"/>
      <c r="V14" s="121"/>
      <c r="W14" s="121"/>
      <c r="X14" s="121"/>
      <c r="Y14" s="121"/>
      <c r="Z14" s="121"/>
      <c r="AA14" s="121"/>
      <c r="AB14" s="121"/>
      <c r="AC14" s="121"/>
      <c r="AD14" s="122"/>
      <c r="AE14" s="122"/>
      <c r="AF14" s="122"/>
      <c r="AG14" s="122"/>
      <c r="AH14" s="122"/>
      <c r="AI14" s="122"/>
      <c r="AJ14" s="122"/>
      <c r="AK14" s="122"/>
      <c r="AL14" s="122"/>
      <c r="AM14" s="122"/>
      <c r="AN14" s="122"/>
      <c r="AO14" s="122"/>
      <c r="AP14" s="122"/>
    </row>
    <row r="15" spans="1:42" s="120" customFormat="1" ht="26.25" customHeight="1" x14ac:dyDescent="0.2">
      <c r="A15" s="136" t="s">
        <v>26</v>
      </c>
      <c r="B15" s="133"/>
      <c r="C15" s="119"/>
      <c r="D15" s="119"/>
      <c r="E15" s="119"/>
      <c r="F15" s="119"/>
      <c r="G15" s="119"/>
      <c r="H15" s="321"/>
      <c r="J15" s="121"/>
      <c r="K15" s="121"/>
      <c r="L15" s="121"/>
      <c r="M15" s="121"/>
      <c r="N15" s="121"/>
      <c r="O15" s="121"/>
      <c r="P15" s="121"/>
      <c r="Q15" s="121"/>
      <c r="R15" s="121"/>
      <c r="S15" s="121"/>
      <c r="T15" s="121"/>
      <c r="U15" s="121"/>
      <c r="V15" s="121"/>
      <c r="W15" s="121"/>
      <c r="X15" s="121"/>
      <c r="Y15" s="121"/>
      <c r="Z15" s="121"/>
      <c r="AA15" s="121"/>
      <c r="AB15" s="121"/>
      <c r="AC15" s="121"/>
      <c r="AD15" s="122"/>
      <c r="AE15" s="122"/>
      <c r="AF15" s="122"/>
      <c r="AG15" s="122"/>
      <c r="AH15" s="122"/>
      <c r="AI15" s="122"/>
      <c r="AJ15" s="122"/>
      <c r="AK15" s="122"/>
      <c r="AL15" s="122"/>
      <c r="AM15" s="122"/>
      <c r="AN15" s="122"/>
      <c r="AO15" s="122"/>
      <c r="AP15" s="122"/>
    </row>
    <row r="16" spans="1:42" s="120" customFormat="1" ht="26.25" customHeight="1" x14ac:dyDescent="0.2">
      <c r="A16" s="136" t="s">
        <v>27</v>
      </c>
      <c r="B16" s="133"/>
      <c r="C16" s="119"/>
      <c r="D16" s="119"/>
      <c r="E16" s="119"/>
      <c r="F16" s="119"/>
      <c r="G16" s="119"/>
      <c r="H16" s="321"/>
      <c r="J16" s="121"/>
      <c r="K16" s="121"/>
      <c r="L16" s="121"/>
      <c r="M16" s="121"/>
      <c r="N16" s="121"/>
      <c r="O16" s="121"/>
      <c r="P16" s="121"/>
      <c r="Q16" s="121"/>
      <c r="R16" s="121"/>
      <c r="S16" s="121"/>
      <c r="T16" s="121"/>
      <c r="U16" s="121"/>
      <c r="V16" s="121"/>
      <c r="W16" s="121"/>
      <c r="X16" s="121"/>
      <c r="Y16" s="121"/>
      <c r="Z16" s="121"/>
      <c r="AA16" s="121"/>
      <c r="AB16" s="121"/>
      <c r="AC16" s="121"/>
      <c r="AD16" s="122"/>
      <c r="AE16" s="122"/>
      <c r="AF16" s="122"/>
      <c r="AG16" s="122"/>
      <c r="AH16" s="122"/>
      <c r="AI16" s="122"/>
      <c r="AJ16" s="122"/>
      <c r="AK16" s="122"/>
      <c r="AL16" s="122"/>
      <c r="AM16" s="122"/>
      <c r="AN16" s="122"/>
      <c r="AO16" s="122"/>
      <c r="AP16" s="122"/>
    </row>
    <row r="17" spans="1:42" s="120" customFormat="1" ht="26.25" customHeight="1" x14ac:dyDescent="0.2">
      <c r="A17" s="136" t="s">
        <v>28</v>
      </c>
      <c r="B17" s="133"/>
      <c r="C17" s="119"/>
      <c r="D17" s="119"/>
      <c r="E17" s="119"/>
      <c r="F17" s="119"/>
      <c r="G17" s="119"/>
      <c r="H17" s="321"/>
      <c r="J17" s="121"/>
      <c r="K17" s="121"/>
      <c r="L17" s="121"/>
      <c r="M17" s="121"/>
      <c r="N17" s="121"/>
      <c r="O17" s="121"/>
      <c r="P17" s="121"/>
      <c r="Q17" s="121"/>
      <c r="R17" s="121"/>
      <c r="S17" s="121"/>
      <c r="T17" s="121"/>
      <c r="U17" s="121"/>
      <c r="V17" s="121"/>
      <c r="W17" s="121"/>
      <c r="X17" s="121"/>
      <c r="Y17" s="121"/>
      <c r="Z17" s="121"/>
      <c r="AA17" s="121"/>
      <c r="AB17" s="121"/>
      <c r="AC17" s="121"/>
      <c r="AD17" s="122"/>
      <c r="AE17" s="122"/>
      <c r="AF17" s="122"/>
      <c r="AG17" s="122"/>
      <c r="AH17" s="122"/>
      <c r="AI17" s="122"/>
      <c r="AJ17" s="122"/>
      <c r="AK17" s="122"/>
      <c r="AL17" s="122"/>
      <c r="AM17" s="122"/>
      <c r="AN17" s="122"/>
      <c r="AO17" s="122"/>
      <c r="AP17" s="122"/>
    </row>
    <row r="18" spans="1:42" s="120" customFormat="1" ht="26.25" customHeight="1" x14ac:dyDescent="0.2">
      <c r="A18" s="136" t="s">
        <v>29</v>
      </c>
      <c r="B18" s="133"/>
      <c r="C18" s="119"/>
      <c r="D18" s="119"/>
      <c r="E18" s="119"/>
      <c r="F18" s="119"/>
      <c r="G18" s="119"/>
      <c r="H18" s="321"/>
      <c r="J18" s="121"/>
      <c r="K18" s="121"/>
      <c r="L18" s="121"/>
      <c r="M18" s="121"/>
      <c r="N18" s="121"/>
      <c r="O18" s="121"/>
      <c r="P18" s="121"/>
      <c r="Q18" s="121"/>
      <c r="R18" s="121"/>
      <c r="S18" s="121"/>
      <c r="T18" s="121"/>
      <c r="U18" s="121"/>
      <c r="V18" s="121"/>
      <c r="W18" s="121"/>
      <c r="X18" s="121"/>
      <c r="Y18" s="121"/>
      <c r="Z18" s="121"/>
      <c r="AA18" s="121"/>
      <c r="AB18" s="121"/>
      <c r="AC18" s="121"/>
      <c r="AD18" s="122"/>
      <c r="AE18" s="122"/>
      <c r="AF18" s="122"/>
      <c r="AG18" s="122"/>
      <c r="AH18" s="122"/>
      <c r="AI18" s="122"/>
      <c r="AJ18" s="122"/>
      <c r="AK18" s="122"/>
      <c r="AL18" s="122"/>
      <c r="AM18" s="122"/>
      <c r="AN18" s="122"/>
      <c r="AO18" s="122"/>
      <c r="AP18" s="122"/>
    </row>
    <row r="19" spans="1:42" s="120" customFormat="1" ht="26.25" customHeight="1" x14ac:dyDescent="0.2">
      <c r="A19" s="136" t="s">
        <v>30</v>
      </c>
      <c r="B19" s="133"/>
      <c r="C19" s="119"/>
      <c r="D19" s="119"/>
      <c r="E19" s="119"/>
      <c r="F19" s="119"/>
      <c r="G19" s="119"/>
      <c r="H19" s="321"/>
      <c r="J19" s="121"/>
      <c r="K19" s="121"/>
      <c r="L19" s="121"/>
      <c r="M19" s="121"/>
      <c r="N19" s="121"/>
      <c r="O19" s="121"/>
      <c r="P19" s="121"/>
      <c r="Q19" s="121"/>
      <c r="R19" s="121"/>
      <c r="S19" s="121"/>
      <c r="T19" s="121"/>
      <c r="U19" s="121"/>
      <c r="V19" s="121"/>
      <c r="W19" s="121"/>
      <c r="X19" s="121"/>
      <c r="Y19" s="121"/>
      <c r="Z19" s="121"/>
      <c r="AA19" s="121"/>
      <c r="AB19" s="121"/>
      <c r="AC19" s="121"/>
      <c r="AD19" s="122"/>
      <c r="AE19" s="122"/>
      <c r="AF19" s="122"/>
      <c r="AG19" s="122"/>
      <c r="AH19" s="122"/>
      <c r="AI19" s="122"/>
      <c r="AJ19" s="122"/>
      <c r="AK19" s="122"/>
      <c r="AL19" s="122"/>
      <c r="AM19" s="122"/>
      <c r="AN19" s="122"/>
      <c r="AO19" s="122"/>
      <c r="AP19" s="122"/>
    </row>
    <row r="20" spans="1:42" s="120" customFormat="1" ht="26.25" customHeight="1" thickBot="1" x14ac:dyDescent="0.25">
      <c r="A20" s="137" t="s">
        <v>31</v>
      </c>
      <c r="B20" s="134" t="s">
        <v>73</v>
      </c>
      <c r="C20" s="123">
        <f t="shared" ref="C20:D20" si="0">SUM(C11:C19)</f>
        <v>0</v>
      </c>
      <c r="D20" s="123">
        <f t="shared" si="0"/>
        <v>0</v>
      </c>
      <c r="E20" s="123"/>
      <c r="F20" s="123"/>
      <c r="G20" s="123">
        <f t="shared" ref="G20:H20" si="1">SUM(G11:G19)</f>
        <v>0</v>
      </c>
      <c r="H20" s="322">
        <f t="shared" si="1"/>
        <v>0</v>
      </c>
      <c r="J20" s="121"/>
      <c r="K20" s="121"/>
      <c r="L20" s="121"/>
      <c r="M20" s="121"/>
      <c r="N20" s="121"/>
      <c r="O20" s="121"/>
      <c r="P20" s="121"/>
      <c r="Q20" s="121"/>
      <c r="R20" s="121"/>
      <c r="S20" s="121"/>
      <c r="T20" s="121"/>
      <c r="U20" s="121"/>
      <c r="V20" s="121"/>
      <c r="W20" s="121"/>
      <c r="X20" s="121"/>
      <c r="Y20" s="121"/>
      <c r="Z20" s="121"/>
      <c r="AA20" s="121"/>
      <c r="AB20" s="121"/>
      <c r="AC20" s="121"/>
      <c r="AD20" s="122"/>
      <c r="AE20" s="122"/>
      <c r="AF20" s="122"/>
      <c r="AG20" s="122"/>
      <c r="AH20" s="122"/>
      <c r="AI20" s="122"/>
      <c r="AJ20" s="122"/>
      <c r="AK20" s="122"/>
      <c r="AL20" s="122"/>
      <c r="AM20" s="122"/>
      <c r="AN20" s="122"/>
      <c r="AO20" s="122"/>
      <c r="AP20" s="122"/>
    </row>
    <row r="21" spans="1:42" s="129" customFormat="1" ht="12" x14ac:dyDescent="0.2">
      <c r="B21" s="124"/>
      <c r="C21" s="125"/>
      <c r="D21" s="125"/>
      <c r="E21" s="125"/>
      <c r="F21" s="125"/>
      <c r="G21" s="125"/>
      <c r="H21" s="125"/>
      <c r="I21" s="126"/>
      <c r="J21" s="127"/>
      <c r="K21" s="127"/>
      <c r="L21" s="127"/>
      <c r="M21" s="127"/>
      <c r="N21" s="127"/>
      <c r="O21" s="127"/>
      <c r="P21" s="127"/>
      <c r="Q21" s="127"/>
      <c r="R21" s="127"/>
      <c r="S21" s="127"/>
      <c r="T21" s="127"/>
      <c r="U21" s="127"/>
      <c r="V21" s="127"/>
      <c r="W21" s="127"/>
      <c r="X21" s="127"/>
      <c r="Y21" s="127"/>
      <c r="Z21" s="127"/>
      <c r="AA21" s="127"/>
      <c r="AB21" s="127"/>
      <c r="AC21" s="127"/>
      <c r="AD21" s="128"/>
      <c r="AE21" s="128"/>
      <c r="AF21" s="128"/>
      <c r="AG21" s="128"/>
      <c r="AH21" s="128"/>
      <c r="AI21" s="128"/>
      <c r="AJ21" s="128"/>
      <c r="AK21" s="128"/>
      <c r="AL21" s="128"/>
      <c r="AM21" s="128"/>
      <c r="AN21" s="128"/>
      <c r="AO21" s="128"/>
      <c r="AP21" s="128"/>
    </row>
  </sheetData>
  <sheetProtection selectLockedCells="1" selectUnlockedCells="1"/>
  <mergeCells count="7">
    <mergeCell ref="A4:H4"/>
    <mergeCell ref="C8:D8"/>
    <mergeCell ref="C9:D9"/>
    <mergeCell ref="B8:B9"/>
    <mergeCell ref="G8:H9"/>
    <mergeCell ref="E8:F8"/>
    <mergeCell ref="E9:F9"/>
  </mergeCells>
  <printOptions horizontalCentered="1"/>
  <pageMargins left="0.98425196850393704" right="0.98425196850393704" top="0.98425196850393704" bottom="0.98425196850393704" header="0.51181102362204722" footer="0.15748031496062992"/>
  <pageSetup paperSize="9" scale="70" orientation="portrait" horizontalDpi="300" verticalDpi="300" r:id="rId1"/>
  <headerFooter alignWithMargins="0">
    <oddFooter>&amp;L&amp;D&amp;C&amp;P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5"/>
  <sheetViews>
    <sheetView view="pageBreakPreview" zoomScaleNormal="120" zoomScaleSheetLayoutView="100" workbookViewId="0">
      <selection activeCell="I8" sqref="I8"/>
    </sheetView>
  </sheetViews>
  <sheetFormatPr defaultColWidth="9.140625" defaultRowHeight="15" x14ac:dyDescent="0.2"/>
  <cols>
    <col min="1" max="1" width="8.42578125" style="82" customWidth="1"/>
    <col min="2" max="2" width="43.7109375" style="82" customWidth="1"/>
    <col min="3" max="7" width="12.7109375" style="82" customWidth="1"/>
    <col min="8" max="16384" width="9.140625" style="82"/>
  </cols>
  <sheetData>
    <row r="1" spans="1:8" x14ac:dyDescent="0.2">
      <c r="G1" s="141" t="s">
        <v>428</v>
      </c>
    </row>
    <row r="5" spans="1:8" ht="33" customHeight="1" x14ac:dyDescent="0.2">
      <c r="A5" s="479" t="s">
        <v>271</v>
      </c>
      <c r="B5" s="479"/>
      <c r="C5" s="479"/>
      <c r="D5" s="479"/>
      <c r="E5" s="479"/>
      <c r="F5" s="479"/>
      <c r="G5" s="479"/>
    </row>
    <row r="6" spans="1:8" ht="15.95" customHeight="1" thickBot="1" x14ac:dyDescent="0.25">
      <c r="A6" s="83"/>
      <c r="B6" s="83"/>
      <c r="C6" s="83"/>
      <c r="D6" s="480"/>
      <c r="E6" s="480"/>
      <c r="F6" s="481" t="s">
        <v>7</v>
      </c>
      <c r="G6" s="481"/>
      <c r="H6" s="84"/>
    </row>
    <row r="7" spans="1:8" ht="15.75" thickBot="1" x14ac:dyDescent="0.25">
      <c r="A7" s="200"/>
      <c r="B7" s="86" t="s">
        <v>8</v>
      </c>
      <c r="C7" s="86" t="s">
        <v>9</v>
      </c>
      <c r="D7" s="86" t="s">
        <v>10</v>
      </c>
      <c r="E7" s="86" t="s">
        <v>11</v>
      </c>
      <c r="F7" s="86" t="s">
        <v>12</v>
      </c>
      <c r="G7" s="87" t="s">
        <v>132</v>
      </c>
    </row>
    <row r="8" spans="1:8" ht="63" customHeight="1" x14ac:dyDescent="0.2">
      <c r="A8" s="375" t="s">
        <v>19</v>
      </c>
      <c r="B8" s="484" t="s">
        <v>138</v>
      </c>
      <c r="C8" s="482" t="s">
        <v>272</v>
      </c>
      <c r="D8" s="483"/>
      <c r="E8" s="483"/>
      <c r="F8" s="483"/>
      <c r="G8" s="486" t="s">
        <v>109</v>
      </c>
    </row>
    <row r="9" spans="1:8" ht="15.75" x14ac:dyDescent="0.2">
      <c r="A9" s="199" t="s">
        <v>20</v>
      </c>
      <c r="B9" s="485"/>
      <c r="C9" s="316" t="s">
        <v>380</v>
      </c>
      <c r="D9" s="316" t="s">
        <v>381</v>
      </c>
      <c r="E9" s="316" t="s">
        <v>382</v>
      </c>
      <c r="F9" s="316" t="s">
        <v>429</v>
      </c>
      <c r="G9" s="487"/>
    </row>
    <row r="10" spans="1:8" ht="15.75" x14ac:dyDescent="0.25">
      <c r="A10" s="88" t="s">
        <v>21</v>
      </c>
      <c r="B10" s="89"/>
      <c r="C10" s="90"/>
      <c r="D10" s="90"/>
      <c r="E10" s="90"/>
      <c r="F10" s="180"/>
      <c r="G10" s="91">
        <f>SUM(C10:F10)</f>
        <v>0</v>
      </c>
    </row>
    <row r="11" spans="1:8" ht="15.75" x14ac:dyDescent="0.25">
      <c r="A11" s="88" t="s">
        <v>22</v>
      </c>
      <c r="B11" s="93"/>
      <c r="C11" s="94"/>
      <c r="D11" s="94"/>
      <c r="E11" s="94"/>
      <c r="F11" s="94"/>
      <c r="G11" s="91">
        <f>SUM(C11:F11)</f>
        <v>0</v>
      </c>
    </row>
    <row r="12" spans="1:8" ht="15.75" x14ac:dyDescent="0.25">
      <c r="A12" s="88" t="s">
        <v>23</v>
      </c>
      <c r="B12" s="93"/>
      <c r="C12" s="94"/>
      <c r="D12" s="94"/>
      <c r="E12" s="94"/>
      <c r="F12" s="94"/>
      <c r="G12" s="91">
        <f>SUM(C12:F12)</f>
        <v>0</v>
      </c>
    </row>
    <row r="13" spans="1:8" ht="15.75" x14ac:dyDescent="0.25">
      <c r="A13" s="92" t="s">
        <v>24</v>
      </c>
      <c r="B13" s="93"/>
      <c r="C13" s="94"/>
      <c r="D13" s="94"/>
      <c r="E13" s="94"/>
      <c r="F13" s="94"/>
      <c r="G13" s="91">
        <f>SUM(C13:F13)</f>
        <v>0</v>
      </c>
    </row>
    <row r="14" spans="1:8" ht="16.5" thickBot="1" x14ac:dyDescent="0.3">
      <c r="A14" s="95" t="s">
        <v>25</v>
      </c>
      <c r="B14" s="164"/>
      <c r="C14" s="96"/>
      <c r="D14" s="96"/>
      <c r="E14" s="96"/>
      <c r="F14" s="96"/>
      <c r="G14" s="91">
        <f>SUM(C14:F14)</f>
        <v>0</v>
      </c>
    </row>
    <row r="15" spans="1:8" ht="16.5" thickBot="1" x14ac:dyDescent="0.3">
      <c r="A15" s="85" t="s">
        <v>26</v>
      </c>
      <c r="B15" s="97" t="s">
        <v>139</v>
      </c>
      <c r="C15" s="98">
        <f>SUM(C10:C14)</f>
        <v>0</v>
      </c>
      <c r="D15" s="98">
        <f t="shared" ref="D15:F15" si="0">SUM(D10:D14)</f>
        <v>0</v>
      </c>
      <c r="E15" s="98">
        <f t="shared" si="0"/>
        <v>0</v>
      </c>
      <c r="F15" s="98">
        <f t="shared" si="0"/>
        <v>0</v>
      </c>
      <c r="G15" s="99">
        <f>SUM(G10:G14)</f>
        <v>0</v>
      </c>
    </row>
  </sheetData>
  <mergeCells count="6">
    <mergeCell ref="A5:G5"/>
    <mergeCell ref="D6:E6"/>
    <mergeCell ref="F6:G6"/>
    <mergeCell ref="C8:F8"/>
    <mergeCell ref="B8:B9"/>
    <mergeCell ref="G8:G9"/>
  </mergeCells>
  <printOptions horizontalCentered="1"/>
  <pageMargins left="0.31496062992125984" right="0.47244094488188981" top="0.9055118110236221" bottom="0.51181102362204722" header="0.6692913385826772" footer="0.27559055118110237"/>
  <pageSetup paperSize="9" scale="98" orientation="landscape" r:id="rId1"/>
  <headerFooter alignWithMargins="0">
    <oddFooter>&amp;L&amp;D&amp;C&amp;P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15"/>
  <sheetViews>
    <sheetView view="pageBreakPreview" zoomScale="85" zoomScaleNormal="120" zoomScaleSheetLayoutView="85" workbookViewId="0">
      <selection activeCell="B18" sqref="B18"/>
    </sheetView>
  </sheetViews>
  <sheetFormatPr defaultColWidth="9.140625" defaultRowHeight="15" x14ac:dyDescent="0.2"/>
  <cols>
    <col min="1" max="1" width="7.7109375" style="82" customWidth="1"/>
    <col min="2" max="2" width="120.7109375" style="82" customWidth="1"/>
    <col min="3" max="3" width="20.7109375" style="82" customWidth="1"/>
    <col min="4" max="16384" width="9.140625" style="82"/>
  </cols>
  <sheetData>
    <row r="1" spans="1:4" x14ac:dyDescent="0.2">
      <c r="C1" s="141" t="s">
        <v>430</v>
      </c>
    </row>
    <row r="3" spans="1:4" ht="33" customHeight="1" x14ac:dyDescent="0.2">
      <c r="A3" s="479" t="s">
        <v>275</v>
      </c>
      <c r="B3" s="479"/>
      <c r="C3" s="479"/>
    </row>
    <row r="4" spans="1:4" ht="33" customHeight="1" x14ac:dyDescent="0.2">
      <c r="A4" s="318"/>
      <c r="B4" s="318"/>
      <c r="C4" s="318"/>
    </row>
    <row r="5" spans="1:4" ht="15.95" customHeight="1" thickBot="1" x14ac:dyDescent="0.25">
      <c r="A5" s="83"/>
      <c r="B5" s="83"/>
      <c r="C5" s="319" t="s">
        <v>7</v>
      </c>
      <c r="D5" s="140"/>
    </row>
    <row r="6" spans="1:4" ht="15.75" thickBot="1" x14ac:dyDescent="0.25">
      <c r="A6" s="85"/>
      <c r="B6" s="86" t="s">
        <v>8</v>
      </c>
      <c r="C6" s="87" t="s">
        <v>9</v>
      </c>
    </row>
    <row r="7" spans="1:4" ht="32.25" thickBot="1" x14ac:dyDescent="0.25">
      <c r="A7" s="161" t="s">
        <v>19</v>
      </c>
      <c r="B7" s="100" t="s">
        <v>140</v>
      </c>
      <c r="C7" s="101" t="s">
        <v>431</v>
      </c>
    </row>
    <row r="8" spans="1:4" x14ac:dyDescent="0.2">
      <c r="A8" s="102" t="s">
        <v>20</v>
      </c>
      <c r="B8" s="103" t="s">
        <v>351</v>
      </c>
      <c r="C8" s="104"/>
    </row>
    <row r="9" spans="1:4" ht="30" x14ac:dyDescent="0.2">
      <c r="A9" s="92" t="s">
        <v>21</v>
      </c>
      <c r="B9" s="107" t="s">
        <v>352</v>
      </c>
      <c r="C9" s="106"/>
    </row>
    <row r="10" spans="1:4" x14ac:dyDescent="0.2">
      <c r="A10" s="92" t="s">
        <v>22</v>
      </c>
      <c r="B10" s="105" t="s">
        <v>353</v>
      </c>
      <c r="C10" s="106"/>
    </row>
    <row r="11" spans="1:4" ht="30" x14ac:dyDescent="0.2">
      <c r="A11" s="92" t="s">
        <v>23</v>
      </c>
      <c r="B11" s="107" t="s">
        <v>354</v>
      </c>
      <c r="C11" s="106"/>
    </row>
    <row r="12" spans="1:4" x14ac:dyDescent="0.2">
      <c r="A12" s="108" t="s">
        <v>24</v>
      </c>
      <c r="B12" s="109" t="s">
        <v>355</v>
      </c>
      <c r="C12" s="110"/>
    </row>
    <row r="13" spans="1:4" ht="15.75" thickBot="1" x14ac:dyDescent="0.25">
      <c r="A13" s="108" t="s">
        <v>25</v>
      </c>
      <c r="B13" s="109" t="s">
        <v>141</v>
      </c>
      <c r="C13" s="110"/>
    </row>
    <row r="14" spans="1:4" ht="16.5" thickBot="1" x14ac:dyDescent="0.3">
      <c r="A14" s="488" t="s">
        <v>142</v>
      </c>
      <c r="B14" s="489"/>
      <c r="C14" s="111">
        <f>SUM(C8:C13)</f>
        <v>0</v>
      </c>
    </row>
    <row r="15" spans="1:4" ht="45.75" customHeight="1" x14ac:dyDescent="0.2">
      <c r="A15" s="490" t="s">
        <v>143</v>
      </c>
      <c r="B15" s="490"/>
      <c r="C15" s="490"/>
    </row>
  </sheetData>
  <mergeCells count="3">
    <mergeCell ref="A3:C3"/>
    <mergeCell ref="A14:B14"/>
    <mergeCell ref="A15:C15"/>
  </mergeCells>
  <printOptions horizontalCentered="1"/>
  <pageMargins left="0.31496062992125984" right="0.47244094488188981" top="0.9055118110236221" bottom="0.51181102362204722" header="0.6692913385826772" footer="0.27559055118110237"/>
  <pageSetup paperSize="9" scale="93" orientation="landscape" r:id="rId1"/>
  <headerFooter alignWithMargins="0">
    <oddFooter>&amp;L&amp;D&amp;C&amp;P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1"/>
  <sheetViews>
    <sheetView view="pageBreakPreview" zoomScaleNormal="100" zoomScaleSheetLayoutView="100" workbookViewId="0">
      <selection activeCell="F11" sqref="F11"/>
    </sheetView>
  </sheetViews>
  <sheetFormatPr defaultColWidth="9.140625" defaultRowHeight="24.95" customHeight="1" x14ac:dyDescent="0.25"/>
  <cols>
    <col min="1" max="1" width="5.7109375" style="17" customWidth="1"/>
    <col min="2" max="2" width="10.7109375" style="18" customWidth="1"/>
    <col min="3" max="3" width="50.5703125" style="18" customWidth="1"/>
    <col min="4" max="4" width="16.28515625" style="18" customWidth="1"/>
    <col min="5" max="16384" width="9.140625" style="18"/>
  </cols>
  <sheetData>
    <row r="1" spans="1:4" ht="24.95" customHeight="1" x14ac:dyDescent="0.25">
      <c r="D1" s="17" t="s">
        <v>432</v>
      </c>
    </row>
    <row r="2" spans="1:4" ht="24.95" customHeight="1" x14ac:dyDescent="0.25">
      <c r="D2" s="17"/>
    </row>
    <row r="3" spans="1:4" ht="24.95" customHeight="1" x14ac:dyDescent="0.25">
      <c r="B3" s="492" t="s">
        <v>77</v>
      </c>
      <c r="C3" s="492"/>
      <c r="D3" s="492"/>
    </row>
    <row r="4" spans="1:4" ht="24.95" customHeight="1" x14ac:dyDescent="0.25">
      <c r="B4" s="143"/>
      <c r="C4" s="143"/>
      <c r="D4" s="143"/>
    </row>
    <row r="5" spans="1:4" ht="20.100000000000001" customHeight="1" thickBot="1" x14ac:dyDescent="0.25">
      <c r="D5" s="3" t="s">
        <v>7</v>
      </c>
    </row>
    <row r="6" spans="1:4" ht="20.100000000000001" customHeight="1" thickBot="1" x14ac:dyDescent="0.25">
      <c r="A6" s="19"/>
      <c r="B6" s="493" t="s">
        <v>8</v>
      </c>
      <c r="C6" s="494"/>
      <c r="D6" s="20" t="s">
        <v>9</v>
      </c>
    </row>
    <row r="7" spans="1:4" ht="20.100000000000001" customHeight="1" x14ac:dyDescent="0.25">
      <c r="A7" s="21"/>
      <c r="B7" s="495" t="s">
        <v>78</v>
      </c>
      <c r="C7" s="497" t="s">
        <v>79</v>
      </c>
      <c r="D7" s="499" t="s">
        <v>431</v>
      </c>
    </row>
    <row r="8" spans="1:4" ht="13.5" thickBot="1" x14ac:dyDescent="0.3">
      <c r="A8" s="22"/>
      <c r="B8" s="496"/>
      <c r="C8" s="498"/>
      <c r="D8" s="500"/>
    </row>
    <row r="9" spans="1:4" s="26" customFormat="1" ht="20.100000000000001" customHeight="1" x14ac:dyDescent="0.25">
      <c r="A9" s="23" t="s">
        <v>19</v>
      </c>
      <c r="B9" s="24" t="s">
        <v>80</v>
      </c>
      <c r="C9" s="24"/>
      <c r="D9" s="25">
        <f>SUM(D10:D13)</f>
        <v>0</v>
      </c>
    </row>
    <row r="10" spans="1:4" ht="20.100000000000001" customHeight="1" x14ac:dyDescent="0.25">
      <c r="A10" s="27" t="s">
        <v>20</v>
      </c>
      <c r="B10" s="28">
        <v>1</v>
      </c>
      <c r="C10" s="29"/>
      <c r="D10" s="30"/>
    </row>
    <row r="11" spans="1:4" ht="20.100000000000001" customHeight="1" x14ac:dyDescent="0.25">
      <c r="A11" s="27" t="s">
        <v>21</v>
      </c>
      <c r="B11" s="28">
        <v>2</v>
      </c>
      <c r="C11" s="29"/>
      <c r="D11" s="30"/>
    </row>
    <row r="12" spans="1:4" ht="20.100000000000001" customHeight="1" x14ac:dyDescent="0.25">
      <c r="A12" s="27" t="s">
        <v>22</v>
      </c>
      <c r="B12" s="176">
        <v>3</v>
      </c>
      <c r="C12" s="177"/>
      <c r="D12" s="30"/>
    </row>
    <row r="13" spans="1:4" ht="20.100000000000001" customHeight="1" x14ac:dyDescent="0.25">
      <c r="A13" s="27" t="s">
        <v>23</v>
      </c>
      <c r="B13" s="182">
        <v>4</v>
      </c>
      <c r="C13" s="181"/>
      <c r="D13" s="30"/>
    </row>
    <row r="14" spans="1:4" s="26" customFormat="1" ht="20.100000000000001" customHeight="1" x14ac:dyDescent="0.25">
      <c r="A14" s="27" t="s">
        <v>24</v>
      </c>
      <c r="B14" s="501" t="s">
        <v>81</v>
      </c>
      <c r="C14" s="501"/>
      <c r="D14" s="31">
        <f>SUM(D15:D20)</f>
        <v>0</v>
      </c>
    </row>
    <row r="15" spans="1:4" s="33" customFormat="1" ht="20.100000000000001" customHeight="1" x14ac:dyDescent="0.25">
      <c r="A15" s="27" t="s">
        <v>25</v>
      </c>
      <c r="B15" s="28">
        <v>1</v>
      </c>
      <c r="C15" s="32"/>
      <c r="D15" s="30"/>
    </row>
    <row r="16" spans="1:4" ht="20.100000000000001" customHeight="1" x14ac:dyDescent="0.25">
      <c r="A16" s="27" t="s">
        <v>26</v>
      </c>
      <c r="B16" s="28">
        <v>2</v>
      </c>
      <c r="C16" s="34"/>
      <c r="D16" s="35"/>
    </row>
    <row r="17" spans="1:4" ht="20.100000000000001" customHeight="1" x14ac:dyDescent="0.25">
      <c r="A17" s="27" t="s">
        <v>27</v>
      </c>
      <c r="B17" s="28">
        <v>3</v>
      </c>
      <c r="C17" s="34"/>
      <c r="D17" s="35"/>
    </row>
    <row r="18" spans="1:4" ht="20.100000000000001" customHeight="1" x14ac:dyDescent="0.25">
      <c r="A18" s="27" t="s">
        <v>28</v>
      </c>
      <c r="B18" s="28">
        <v>4</v>
      </c>
      <c r="C18" s="34"/>
      <c r="D18" s="35"/>
    </row>
    <row r="19" spans="1:4" ht="20.100000000000001" customHeight="1" x14ac:dyDescent="0.25">
      <c r="A19" s="27" t="s">
        <v>29</v>
      </c>
      <c r="B19" s="28">
        <v>5</v>
      </c>
      <c r="C19" s="34"/>
      <c r="D19" s="35"/>
    </row>
    <row r="20" spans="1:4" ht="20.100000000000001" customHeight="1" x14ac:dyDescent="0.25">
      <c r="A20" s="27" t="s">
        <v>30</v>
      </c>
      <c r="B20" s="28">
        <v>6</v>
      </c>
      <c r="C20" s="34"/>
      <c r="D20" s="35"/>
    </row>
    <row r="21" spans="1:4" ht="24.95" customHeight="1" thickBot="1" x14ac:dyDescent="0.3">
      <c r="A21" s="42" t="s">
        <v>31</v>
      </c>
      <c r="B21" s="36"/>
      <c r="C21" s="37" t="s">
        <v>82</v>
      </c>
      <c r="D21" s="38">
        <f>SUM(D9,D14)</f>
        <v>0</v>
      </c>
    </row>
    <row r="22" spans="1:4" ht="20.100000000000001" customHeight="1" thickBot="1" x14ac:dyDescent="0.3"/>
    <row r="23" spans="1:4" ht="24.95" customHeight="1" thickBot="1" x14ac:dyDescent="0.3">
      <c r="A23" s="144" t="s">
        <v>32</v>
      </c>
      <c r="B23" s="39"/>
      <c r="C23" s="40" t="s">
        <v>83</v>
      </c>
      <c r="D23" s="41"/>
    </row>
    <row r="24" spans="1:4" ht="20.100000000000001" customHeight="1" thickBot="1" x14ac:dyDescent="0.3"/>
    <row r="25" spans="1:4" ht="24.95" customHeight="1" thickBot="1" x14ac:dyDescent="0.3">
      <c r="A25" s="144" t="s">
        <v>33</v>
      </c>
      <c r="B25" s="43"/>
      <c r="C25" s="40" t="s">
        <v>84</v>
      </c>
      <c r="D25" s="41">
        <f>D21+D23</f>
        <v>0</v>
      </c>
    </row>
    <row r="26" spans="1:4" ht="12.75" x14ac:dyDescent="0.25"/>
    <row r="27" spans="1:4" ht="24.95" customHeight="1" x14ac:dyDescent="0.25">
      <c r="B27" s="491"/>
      <c r="C27" s="491"/>
    </row>
    <row r="28" spans="1:4" ht="12.75" x14ac:dyDescent="0.25">
      <c r="C28" s="44"/>
      <c r="D28" s="45"/>
    </row>
    <row r="29" spans="1:4" ht="12.75" x14ac:dyDescent="0.25">
      <c r="C29" s="44"/>
      <c r="D29" s="45"/>
    </row>
    <row r="30" spans="1:4" ht="12.75" x14ac:dyDescent="0.25">
      <c r="C30" s="44"/>
      <c r="D30" s="45"/>
    </row>
    <row r="31" spans="1:4" ht="12.75" x14ac:dyDescent="0.25">
      <c r="C31" s="33"/>
      <c r="D31" s="45"/>
    </row>
    <row r="32" spans="1:4" ht="12.75" x14ac:dyDescent="0.25">
      <c r="C32" s="33"/>
      <c r="D32" s="45"/>
    </row>
    <row r="33" spans="1:4" ht="12.75" x14ac:dyDescent="0.25">
      <c r="C33" s="33"/>
      <c r="D33" s="45"/>
    </row>
    <row r="34" spans="1:4" ht="12.75" x14ac:dyDescent="0.25">
      <c r="A34" s="18"/>
      <c r="C34" s="33"/>
      <c r="D34" s="45"/>
    </row>
    <row r="35" spans="1:4" ht="12.75" x14ac:dyDescent="0.25">
      <c r="A35" s="18"/>
      <c r="C35" s="33"/>
      <c r="D35" s="45"/>
    </row>
    <row r="36" spans="1:4" ht="12.75" x14ac:dyDescent="0.25">
      <c r="A36" s="18"/>
      <c r="C36" s="33"/>
      <c r="D36" s="45"/>
    </row>
    <row r="37" spans="1:4" ht="12.75" x14ac:dyDescent="0.25">
      <c r="A37" s="18"/>
      <c r="D37" s="46"/>
    </row>
    <row r="38" spans="1:4" ht="12.75" x14ac:dyDescent="0.25">
      <c r="A38" s="18"/>
      <c r="D38" s="46"/>
    </row>
    <row r="39" spans="1:4" ht="12.75" x14ac:dyDescent="0.25">
      <c r="A39" s="18"/>
    </row>
    <row r="40" spans="1:4" ht="12.75" x14ac:dyDescent="0.25">
      <c r="A40" s="18"/>
    </row>
    <row r="41" spans="1:4" ht="12.75" x14ac:dyDescent="0.25">
      <c r="A41" s="18"/>
    </row>
  </sheetData>
  <mergeCells count="7">
    <mergeCell ref="B27:C27"/>
    <mergeCell ref="B3:D3"/>
    <mergeCell ref="B6:C6"/>
    <mergeCell ref="B7:B8"/>
    <mergeCell ref="C7:C8"/>
    <mergeCell ref="D7:D8"/>
    <mergeCell ref="B14:C14"/>
  </mergeCells>
  <printOptions horizontalCentered="1"/>
  <pageMargins left="0.78740157480314965" right="0.78740157480314965" top="0.78740157480314965" bottom="0.78740157480314965" header="0.51181102362204722" footer="0.51181102362204722"/>
  <pageSetup paperSize="9" orientation="portrait" r:id="rId1"/>
  <headerFooter alignWithMargins="0">
    <oddFooter>&amp;L&amp;D&amp;C&amp;P</oddFooter>
  </headerFooter>
  <rowBreaks count="1" manualBreakCount="1">
    <brk id="25" min="1"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7"/>
  <sheetViews>
    <sheetView view="pageBreakPreview" zoomScaleSheetLayoutView="100" workbookViewId="0">
      <selection activeCell="I34" sqref="I34"/>
    </sheetView>
  </sheetViews>
  <sheetFormatPr defaultColWidth="9.140625" defaultRowHeight="12.75" x14ac:dyDescent="0.2"/>
  <cols>
    <col min="1" max="1" width="3.5703125" style="3" bestFit="1" customWidth="1"/>
    <col min="2" max="7" width="10.7109375" style="4" customWidth="1"/>
    <col min="8" max="13" width="13.7109375" style="4" customWidth="1"/>
    <col min="14" max="16384" width="9.140625" style="4"/>
  </cols>
  <sheetData>
    <row r="1" spans="1:13" x14ac:dyDescent="0.2">
      <c r="M1" s="3" t="s">
        <v>435</v>
      </c>
    </row>
    <row r="2" spans="1:13" x14ac:dyDescent="0.2">
      <c r="L2" s="3"/>
    </row>
    <row r="3" spans="1:13" ht="15.75" x14ac:dyDescent="0.25">
      <c r="A3" s="502" t="s">
        <v>434</v>
      </c>
      <c r="B3" s="502"/>
      <c r="C3" s="502"/>
      <c r="D3" s="502"/>
      <c r="E3" s="502"/>
      <c r="F3" s="502"/>
      <c r="G3" s="502"/>
      <c r="H3" s="502"/>
      <c r="I3" s="502"/>
      <c r="J3" s="502"/>
      <c r="K3" s="502"/>
      <c r="L3" s="502"/>
      <c r="M3" s="502"/>
    </row>
    <row r="4" spans="1:13" ht="15.75" x14ac:dyDescent="0.25">
      <c r="A4" s="522" t="s">
        <v>356</v>
      </c>
      <c r="B4" s="522"/>
      <c r="C4" s="522"/>
      <c r="D4" s="522"/>
      <c r="E4" s="522"/>
      <c r="F4" s="522"/>
      <c r="G4" s="522"/>
      <c r="H4" s="522"/>
      <c r="I4" s="522"/>
      <c r="J4" s="522"/>
      <c r="K4" s="522"/>
      <c r="L4" s="522"/>
      <c r="M4" s="522"/>
    </row>
    <row r="5" spans="1:13" ht="15.75" x14ac:dyDescent="0.25">
      <c r="A5" s="522" t="s">
        <v>265</v>
      </c>
      <c r="B5" s="522"/>
      <c r="C5" s="522"/>
      <c r="D5" s="522"/>
      <c r="E5" s="522"/>
      <c r="F5" s="522"/>
      <c r="G5" s="522"/>
      <c r="H5" s="522"/>
      <c r="I5" s="522"/>
      <c r="J5" s="522"/>
      <c r="K5" s="522"/>
      <c r="L5" s="522"/>
      <c r="M5" s="522"/>
    </row>
    <row r="6" spans="1:13" ht="15.75" x14ac:dyDescent="0.25">
      <c r="A6" s="522" t="s">
        <v>266</v>
      </c>
      <c r="B6" s="522"/>
      <c r="C6" s="522"/>
      <c r="D6" s="522"/>
      <c r="E6" s="522"/>
      <c r="F6" s="522"/>
      <c r="G6" s="522"/>
      <c r="H6" s="522"/>
      <c r="I6" s="522"/>
      <c r="J6" s="522"/>
      <c r="K6" s="522"/>
      <c r="L6" s="522"/>
      <c r="M6" s="522"/>
    </row>
    <row r="7" spans="1:13" ht="15.75" x14ac:dyDescent="0.25">
      <c r="A7" s="162"/>
      <c r="B7" s="142"/>
      <c r="C7" s="142"/>
      <c r="D7" s="142"/>
      <c r="E7" s="142"/>
      <c r="F7" s="142"/>
      <c r="G7" s="142"/>
      <c r="H7" s="142"/>
      <c r="I7" s="142"/>
      <c r="J7" s="142"/>
      <c r="K7" s="142"/>
      <c r="L7" s="142"/>
    </row>
    <row r="8" spans="1:13" x14ac:dyDescent="0.2">
      <c r="L8" s="183"/>
      <c r="M8" s="184" t="s">
        <v>7</v>
      </c>
    </row>
    <row r="9" spans="1:13" x14ac:dyDescent="0.2">
      <c r="A9" s="163"/>
      <c r="B9" s="514" t="s">
        <v>8</v>
      </c>
      <c r="C9" s="514"/>
      <c r="D9" s="514"/>
      <c r="E9" s="514"/>
      <c r="F9" s="514"/>
      <c r="G9" s="514"/>
      <c r="H9" s="178" t="s">
        <v>9</v>
      </c>
      <c r="I9" s="178" t="s">
        <v>10</v>
      </c>
      <c r="J9" s="178" t="s">
        <v>11</v>
      </c>
      <c r="K9" s="178" t="s">
        <v>12</v>
      </c>
      <c r="L9" s="178" t="s">
        <v>132</v>
      </c>
      <c r="M9" s="185" t="s">
        <v>133</v>
      </c>
    </row>
    <row r="10" spans="1:13" s="6" customFormat="1" ht="52.5" customHeight="1" x14ac:dyDescent="0.25">
      <c r="A10" s="163" t="s">
        <v>19</v>
      </c>
      <c r="B10" s="515" t="s">
        <v>13</v>
      </c>
      <c r="C10" s="516"/>
      <c r="D10" s="516"/>
      <c r="E10" s="516"/>
      <c r="F10" s="516"/>
      <c r="G10" s="517"/>
      <c r="H10" s="5" t="s">
        <v>14</v>
      </c>
      <c r="I10" s="179" t="s">
        <v>221</v>
      </c>
      <c r="J10" s="179" t="s">
        <v>15</v>
      </c>
      <c r="K10" s="179" t="s">
        <v>232</v>
      </c>
      <c r="L10" s="5" t="s">
        <v>16</v>
      </c>
      <c r="M10" s="503" t="s">
        <v>109</v>
      </c>
    </row>
    <row r="11" spans="1:13" x14ac:dyDescent="0.2">
      <c r="A11" s="163" t="s">
        <v>20</v>
      </c>
      <c r="B11" s="7"/>
      <c r="C11" s="8"/>
      <c r="D11" s="8"/>
      <c r="E11" s="8"/>
      <c r="F11" s="8"/>
      <c r="G11" s="9"/>
      <c r="H11" s="518" t="s">
        <v>17</v>
      </c>
      <c r="I11" s="518"/>
      <c r="J11" s="518"/>
      <c r="K11" s="518"/>
      <c r="L11" s="518"/>
      <c r="M11" s="504"/>
    </row>
    <row r="12" spans="1:13" s="6" customFormat="1" ht="25.5" customHeight="1" x14ac:dyDescent="0.2">
      <c r="A12" s="163" t="s">
        <v>21</v>
      </c>
      <c r="B12" s="186"/>
      <c r="C12" s="187"/>
      <c r="D12" s="187"/>
      <c r="E12" s="187"/>
      <c r="F12" s="187"/>
      <c r="G12" s="188"/>
      <c r="H12" s="189" t="s">
        <v>18</v>
      </c>
      <c r="I12" s="519" t="s">
        <v>433</v>
      </c>
      <c r="J12" s="520"/>
      <c r="K12" s="520"/>
      <c r="L12" s="521"/>
      <c r="M12" s="504"/>
    </row>
    <row r="13" spans="1:13" s="6" customFormat="1" ht="25.5" customHeight="1" x14ac:dyDescent="0.2">
      <c r="A13" s="163" t="s">
        <v>22</v>
      </c>
      <c r="B13" s="505" t="s">
        <v>219</v>
      </c>
      <c r="C13" s="506"/>
      <c r="D13" s="506"/>
      <c r="E13" s="506"/>
      <c r="F13" s="506"/>
      <c r="G13" s="506"/>
      <c r="H13" s="506"/>
      <c r="I13" s="506"/>
      <c r="J13" s="506"/>
      <c r="K13" s="506"/>
      <c r="L13" s="506"/>
      <c r="M13" s="507"/>
    </row>
    <row r="14" spans="1:13" ht="25.5" customHeight="1" x14ac:dyDescent="0.2">
      <c r="A14" s="163" t="s">
        <v>23</v>
      </c>
      <c r="B14" s="508" t="s">
        <v>344</v>
      </c>
      <c r="C14" s="509"/>
      <c r="D14" s="509"/>
      <c r="E14" s="509"/>
      <c r="F14" s="509"/>
      <c r="G14" s="510"/>
      <c r="H14" s="10">
        <f>SUM(H15:H15)</f>
        <v>0</v>
      </c>
      <c r="I14" s="10">
        <f t="shared" ref="I14:L14" si="0">SUM(I15:I15)</f>
        <v>0</v>
      </c>
      <c r="J14" s="10">
        <f t="shared" si="0"/>
        <v>0</v>
      </c>
      <c r="K14" s="10">
        <f t="shared" si="0"/>
        <v>0</v>
      </c>
      <c r="L14" s="10">
        <f t="shared" si="0"/>
        <v>0</v>
      </c>
      <c r="M14" s="10">
        <f>SUM(H14:L14)</f>
        <v>0</v>
      </c>
    </row>
    <row r="15" spans="1:13" ht="25.5" customHeight="1" x14ac:dyDescent="0.2">
      <c r="A15" s="163" t="s">
        <v>24</v>
      </c>
      <c r="B15" s="511"/>
      <c r="C15" s="512"/>
      <c r="D15" s="512"/>
      <c r="E15" s="512"/>
      <c r="F15" s="512"/>
      <c r="G15" s="513"/>
      <c r="H15" s="11"/>
      <c r="I15" s="11"/>
      <c r="J15" s="11"/>
      <c r="K15" s="11"/>
      <c r="L15" s="11"/>
      <c r="M15" s="11">
        <f>SUM(H15:L15)</f>
        <v>0</v>
      </c>
    </row>
    <row r="16" spans="1:13" ht="25.5" customHeight="1" x14ac:dyDescent="0.2">
      <c r="A16" s="163" t="s">
        <v>25</v>
      </c>
      <c r="B16" s="505" t="s">
        <v>150</v>
      </c>
      <c r="C16" s="506"/>
      <c r="D16" s="506"/>
      <c r="E16" s="506"/>
      <c r="F16" s="506"/>
      <c r="G16" s="506"/>
      <c r="H16" s="506"/>
      <c r="I16" s="506"/>
      <c r="J16" s="506"/>
      <c r="K16" s="506"/>
      <c r="L16" s="506"/>
      <c r="M16" s="507"/>
    </row>
    <row r="17" spans="1:13" ht="25.5" customHeight="1" x14ac:dyDescent="0.2">
      <c r="A17" s="163" t="s">
        <v>26</v>
      </c>
      <c r="B17" s="508" t="s">
        <v>344</v>
      </c>
      <c r="C17" s="509"/>
      <c r="D17" s="509"/>
      <c r="E17" s="509"/>
      <c r="F17" s="509"/>
      <c r="G17" s="510"/>
      <c r="H17" s="10">
        <f>SUM(H18:H18)</f>
        <v>0</v>
      </c>
      <c r="I17" s="10">
        <f>SUM(I18:I18)</f>
        <v>0</v>
      </c>
      <c r="J17" s="10">
        <f>SUM(J18:J18)</f>
        <v>0</v>
      </c>
      <c r="K17" s="10">
        <f>SUM(K18:K18)</f>
        <v>0</v>
      </c>
      <c r="L17" s="10">
        <f>SUM(L18:L18)</f>
        <v>0</v>
      </c>
      <c r="M17" s="10">
        <f>SUM(H17:L17)</f>
        <v>0</v>
      </c>
    </row>
    <row r="18" spans="1:13" ht="12.75" customHeight="1" x14ac:dyDescent="0.2">
      <c r="A18" s="163" t="s">
        <v>27</v>
      </c>
      <c r="B18" s="511"/>
      <c r="C18" s="512"/>
      <c r="D18" s="512"/>
      <c r="E18" s="512"/>
      <c r="F18" s="512"/>
      <c r="G18" s="513"/>
      <c r="H18" s="11"/>
      <c r="I18" s="11"/>
      <c r="J18" s="11"/>
      <c r="K18" s="11"/>
      <c r="L18" s="11"/>
      <c r="M18" s="11"/>
    </row>
    <row r="19" spans="1:13" ht="25.5" customHeight="1" x14ac:dyDescent="0.2">
      <c r="A19" s="163" t="s">
        <v>28</v>
      </c>
      <c r="B19" s="505" t="s">
        <v>220</v>
      </c>
      <c r="C19" s="506"/>
      <c r="D19" s="506"/>
      <c r="E19" s="506"/>
      <c r="F19" s="506"/>
      <c r="G19" s="506"/>
      <c r="H19" s="506"/>
      <c r="I19" s="506"/>
      <c r="J19" s="506"/>
      <c r="K19" s="506"/>
      <c r="L19" s="506"/>
      <c r="M19" s="507"/>
    </row>
    <row r="20" spans="1:13" ht="25.5" customHeight="1" x14ac:dyDescent="0.2">
      <c r="A20" s="163" t="s">
        <v>29</v>
      </c>
      <c r="B20" s="508" t="s">
        <v>344</v>
      </c>
      <c r="C20" s="509"/>
      <c r="D20" s="509"/>
      <c r="E20" s="509"/>
      <c r="F20" s="509"/>
      <c r="G20" s="510"/>
      <c r="H20" s="10">
        <f>SUM(H21:H21)</f>
        <v>0</v>
      </c>
      <c r="I20" s="10">
        <f>SUM(I21:I21)</f>
        <v>0</v>
      </c>
      <c r="J20" s="10">
        <f>SUM(J21:J21)</f>
        <v>0</v>
      </c>
      <c r="K20" s="10">
        <f>SUM(K21:K21)</f>
        <v>0</v>
      </c>
      <c r="L20" s="10">
        <f>SUM(L21:L21)</f>
        <v>0</v>
      </c>
      <c r="M20" s="10">
        <f>SUM(H20:L20)</f>
        <v>0</v>
      </c>
    </row>
    <row r="21" spans="1:13" ht="12.75" customHeight="1" x14ac:dyDescent="0.2">
      <c r="A21" s="163" t="s">
        <v>30</v>
      </c>
      <c r="B21" s="511"/>
      <c r="C21" s="512"/>
      <c r="D21" s="512"/>
      <c r="E21" s="512"/>
      <c r="F21" s="512"/>
      <c r="G21" s="513"/>
      <c r="H21" s="11"/>
      <c r="I21" s="11"/>
      <c r="J21" s="11"/>
      <c r="K21" s="11"/>
      <c r="L21" s="11"/>
      <c r="M21" s="11"/>
    </row>
    <row r="22" spans="1:13" ht="25.5" customHeight="1" x14ac:dyDescent="0.2">
      <c r="A22" s="163" t="s">
        <v>31</v>
      </c>
      <c r="B22" s="505" t="s">
        <v>222</v>
      </c>
      <c r="C22" s="506"/>
      <c r="D22" s="506"/>
      <c r="E22" s="506"/>
      <c r="F22" s="506"/>
      <c r="G22" s="506"/>
      <c r="H22" s="506"/>
      <c r="I22" s="506"/>
      <c r="J22" s="506"/>
      <c r="K22" s="506"/>
      <c r="L22" s="506"/>
      <c r="M22" s="507"/>
    </row>
    <row r="23" spans="1:13" s="6" customFormat="1" ht="25.5" customHeight="1" x14ac:dyDescent="0.2">
      <c r="A23" s="163" t="s">
        <v>32</v>
      </c>
      <c r="B23" s="508" t="s">
        <v>344</v>
      </c>
      <c r="C23" s="509"/>
      <c r="D23" s="509"/>
      <c r="E23" s="509"/>
      <c r="F23" s="509"/>
      <c r="G23" s="510"/>
      <c r="H23" s="10">
        <f>SUM(H24:H24)</f>
        <v>0</v>
      </c>
      <c r="I23" s="10">
        <f>SUM(I24:I24)</f>
        <v>0</v>
      </c>
      <c r="J23" s="10">
        <f>SUM(J24:J24)</f>
        <v>0</v>
      </c>
      <c r="K23" s="10">
        <f>SUM(K24:K24)</f>
        <v>0</v>
      </c>
      <c r="L23" s="10">
        <f>SUM(L24:L24)</f>
        <v>0</v>
      </c>
      <c r="M23" s="10">
        <f>SUM(H23:L23)</f>
        <v>0</v>
      </c>
    </row>
    <row r="24" spans="1:13" x14ac:dyDescent="0.2">
      <c r="A24" s="163" t="s">
        <v>33</v>
      </c>
      <c r="B24" s="511"/>
      <c r="C24" s="512"/>
      <c r="D24" s="512"/>
      <c r="E24" s="512"/>
      <c r="F24" s="512"/>
      <c r="G24" s="513"/>
      <c r="H24" s="11"/>
      <c r="I24" s="11"/>
      <c r="J24" s="11"/>
      <c r="K24" s="11"/>
      <c r="L24" s="11"/>
      <c r="M24" s="11"/>
    </row>
    <row r="25" spans="1:13" ht="15.75" x14ac:dyDescent="0.25">
      <c r="A25" s="163" t="s">
        <v>34</v>
      </c>
      <c r="B25" s="12" t="s">
        <v>73</v>
      </c>
      <c r="C25" s="13"/>
      <c r="D25" s="13"/>
      <c r="E25" s="13"/>
      <c r="F25" s="13"/>
      <c r="G25" s="14"/>
      <c r="H25" s="15">
        <f>SUM(H14,H17,H20,H23)</f>
        <v>0</v>
      </c>
      <c r="I25" s="15">
        <f t="shared" ref="I25:L25" si="1">SUM(I14,I17,I20,I23)</f>
        <v>0</v>
      </c>
      <c r="J25" s="15">
        <f t="shared" si="1"/>
        <v>0</v>
      </c>
      <c r="K25" s="15">
        <f t="shared" si="1"/>
        <v>0</v>
      </c>
      <c r="L25" s="15">
        <f t="shared" si="1"/>
        <v>0</v>
      </c>
      <c r="M25" s="523">
        <f>SUM(M14,M17,M20,M23)</f>
        <v>0</v>
      </c>
    </row>
    <row r="26" spans="1:13" ht="15.75" x14ac:dyDescent="0.25">
      <c r="A26" s="163" t="s">
        <v>35</v>
      </c>
      <c r="B26" s="16"/>
      <c r="C26" s="13"/>
      <c r="D26" s="13"/>
      <c r="E26" s="13"/>
      <c r="F26" s="13"/>
      <c r="G26" s="14"/>
      <c r="H26" s="526">
        <f>SUM(H25:J25)</f>
        <v>0</v>
      </c>
      <c r="I26" s="527"/>
      <c r="J26" s="528"/>
      <c r="K26" s="526">
        <f>SUM(K25:L25)</f>
        <v>0</v>
      </c>
      <c r="L26" s="528"/>
      <c r="M26" s="524"/>
    </row>
    <row r="27" spans="1:13" ht="15.75" x14ac:dyDescent="0.25">
      <c r="A27" s="163" t="s">
        <v>36</v>
      </c>
      <c r="B27" s="12" t="s">
        <v>76</v>
      </c>
      <c r="C27" s="13"/>
      <c r="D27" s="13"/>
      <c r="E27" s="13"/>
      <c r="F27" s="13"/>
      <c r="G27" s="14"/>
      <c r="H27" s="529">
        <f>SUM(H26:K26)</f>
        <v>0</v>
      </c>
      <c r="I27" s="529"/>
      <c r="J27" s="529"/>
      <c r="K27" s="529"/>
      <c r="L27" s="529"/>
      <c r="M27" s="525"/>
    </row>
  </sheetData>
  <mergeCells count="25">
    <mergeCell ref="M25:M27"/>
    <mergeCell ref="B17:G17"/>
    <mergeCell ref="B20:G20"/>
    <mergeCell ref="B21:G21"/>
    <mergeCell ref="H26:J26"/>
    <mergeCell ref="H27:L27"/>
    <mergeCell ref="B23:G23"/>
    <mergeCell ref="B24:G24"/>
    <mergeCell ref="B22:M22"/>
    <mergeCell ref="K26:L26"/>
    <mergeCell ref="A3:M3"/>
    <mergeCell ref="M10:M12"/>
    <mergeCell ref="B13:M13"/>
    <mergeCell ref="B16:M16"/>
    <mergeCell ref="B19:M19"/>
    <mergeCell ref="B14:G14"/>
    <mergeCell ref="B15:G15"/>
    <mergeCell ref="B18:G18"/>
    <mergeCell ref="B9:G9"/>
    <mergeCell ref="B10:G10"/>
    <mergeCell ref="H11:L11"/>
    <mergeCell ref="I12:L12"/>
    <mergeCell ref="A4:M4"/>
    <mergeCell ref="A5:M5"/>
    <mergeCell ref="A6:M6"/>
  </mergeCells>
  <printOptions horizontalCentered="1"/>
  <pageMargins left="0.59055118110236227" right="0.59055118110236227" top="0.98425196850393704" bottom="0.98425196850393704" header="0.51181102362204722" footer="0.51181102362204722"/>
  <pageSetup paperSize="9" scale="87" firstPageNumber="8" orientation="landscape" r:id="rId1"/>
  <headerFooter alignWithMargins="0">
    <oddHeader xml:space="preserve">&amp;C&amp;"Arial,Félkövér"&amp;12
</oddHeader>
    <oddFooter>&amp;L&amp;D&amp;C&amp;P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B13"/>
  <sheetViews>
    <sheetView showGridLines="0" view="pageBreakPreview" zoomScaleNormal="100" zoomScaleSheetLayoutView="100" workbookViewId="0">
      <selection activeCell="B11" sqref="B11"/>
    </sheetView>
  </sheetViews>
  <sheetFormatPr defaultColWidth="9.140625" defaultRowHeight="12.75" x14ac:dyDescent="0.2"/>
  <cols>
    <col min="1" max="1" width="21.42578125" style="1" customWidth="1"/>
    <col min="2" max="2" width="115.7109375" style="1" customWidth="1"/>
    <col min="3" max="16384" width="9.140625" style="1"/>
  </cols>
  <sheetData>
    <row r="1" spans="1:2" ht="15.75" x14ac:dyDescent="0.25">
      <c r="A1" s="530" t="s">
        <v>85</v>
      </c>
      <c r="B1" s="530"/>
    </row>
    <row r="2" spans="1:2" ht="15.75" x14ac:dyDescent="0.25">
      <c r="A2" s="530" t="s">
        <v>86</v>
      </c>
      <c r="B2" s="530"/>
    </row>
    <row r="3" spans="1:2" ht="15.75" x14ac:dyDescent="0.25">
      <c r="A3" s="530" t="s">
        <v>87</v>
      </c>
      <c r="B3" s="530"/>
    </row>
    <row r="4" spans="1:2" x14ac:dyDescent="0.2">
      <c r="A4" s="531"/>
      <c r="B4" s="531"/>
    </row>
    <row r="5" spans="1:2" x14ac:dyDescent="0.2">
      <c r="A5" s="531"/>
      <c r="B5" s="531"/>
    </row>
    <row r="6" spans="1:2" ht="15" x14ac:dyDescent="0.2">
      <c r="A6" s="47"/>
      <c r="B6" s="47"/>
    </row>
    <row r="7" spans="1:2" ht="15" x14ac:dyDescent="0.2">
      <c r="A7" s="49" t="s">
        <v>88</v>
      </c>
      <c r="B7" s="48" t="s">
        <v>436</v>
      </c>
    </row>
    <row r="8" spans="1:2" ht="15" x14ac:dyDescent="0.2">
      <c r="A8" s="49" t="s">
        <v>89</v>
      </c>
      <c r="B8" s="50" t="s">
        <v>437</v>
      </c>
    </row>
    <row r="9" spans="1:2" ht="15" x14ac:dyDescent="0.2">
      <c r="A9" s="49" t="s">
        <v>90</v>
      </c>
      <c r="B9" s="48" t="s">
        <v>273</v>
      </c>
    </row>
    <row r="10" spans="1:2" ht="30" x14ac:dyDescent="0.2">
      <c r="A10" s="49" t="s">
        <v>91</v>
      </c>
      <c r="B10" s="50" t="s">
        <v>438</v>
      </c>
    </row>
    <row r="11" spans="1:2" ht="30" x14ac:dyDescent="0.2">
      <c r="A11" s="49" t="s">
        <v>362</v>
      </c>
      <c r="B11" s="379" t="s">
        <v>368</v>
      </c>
    </row>
    <row r="12" spans="1:2" ht="30" x14ac:dyDescent="0.2">
      <c r="A12" s="49" t="s">
        <v>374</v>
      </c>
      <c r="B12" s="379" t="s">
        <v>398</v>
      </c>
    </row>
    <row r="13" spans="1:2" ht="15" x14ac:dyDescent="0.2">
      <c r="B13" s="47"/>
    </row>
  </sheetData>
  <mergeCells count="5">
    <mergeCell ref="A1:B1"/>
    <mergeCell ref="A2:B2"/>
    <mergeCell ref="A3:B3"/>
    <mergeCell ref="A4:B4"/>
    <mergeCell ref="A5:B5"/>
  </mergeCells>
  <printOptions horizontalCentered="1"/>
  <pageMargins left="0.70866141732283472" right="0.70866141732283472" top="0.74803149606299213" bottom="0.74803149606299213" header="0.31496062992125984" footer="0.31496062992125984"/>
  <pageSetup paperSize="9" scale="77" orientation="landscape" r:id="rId1"/>
  <headerFooter>
    <oddFooter>&amp;L&amp;D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15</vt:i4>
      </vt:variant>
      <vt:variant>
        <vt:lpstr>Névvel ellátott tartományok</vt:lpstr>
      </vt:variant>
      <vt:variant>
        <vt:i4>15</vt:i4>
      </vt:variant>
    </vt:vector>
  </HeadingPairs>
  <TitlesOfParts>
    <vt:vector size="30" baseType="lpstr">
      <vt:lpstr>Borító</vt:lpstr>
      <vt:lpstr>Tartalomjegyzék</vt:lpstr>
      <vt:lpstr>1. melléklet</vt:lpstr>
      <vt:lpstr>2. melléklet</vt:lpstr>
      <vt:lpstr>3. melléklet</vt:lpstr>
      <vt:lpstr>4. melléklet</vt:lpstr>
      <vt:lpstr>5. melléklet</vt:lpstr>
      <vt:lpstr>6. melléklet</vt:lpstr>
      <vt:lpstr>Tájékoztató</vt:lpstr>
      <vt:lpstr>1. tájékoztató</vt:lpstr>
      <vt:lpstr>2. tájékoztató</vt:lpstr>
      <vt:lpstr>3. tájékoztató</vt:lpstr>
      <vt:lpstr>4. tájékoztató</vt:lpstr>
      <vt:lpstr>5. tájékoztató</vt:lpstr>
      <vt:lpstr>6. tájékoztató</vt:lpstr>
      <vt:lpstr>'2. melléklet'!Nyomtatási_cím</vt:lpstr>
      <vt:lpstr>'5. melléklet'!Nyomtatási_cím</vt:lpstr>
      <vt:lpstr>'1. melléklet'!Nyomtatási_terület</vt:lpstr>
      <vt:lpstr>'1. tájékoztató'!Nyomtatási_terület</vt:lpstr>
      <vt:lpstr>'2. melléklet'!Nyomtatási_terület</vt:lpstr>
      <vt:lpstr>'2. tájékoztató'!Nyomtatási_terület</vt:lpstr>
      <vt:lpstr>'3. tájékoztató'!Nyomtatási_terület</vt:lpstr>
      <vt:lpstr>'4. tájékoztató'!Nyomtatási_terület</vt:lpstr>
      <vt:lpstr>'5. melléklet'!Nyomtatási_terület</vt:lpstr>
      <vt:lpstr>'5. tájékoztató'!Nyomtatási_terület</vt:lpstr>
      <vt:lpstr>'6. melléklet'!Nyomtatási_terület</vt:lpstr>
      <vt:lpstr>'6. tájékoztató'!Nyomtatási_terület</vt:lpstr>
      <vt:lpstr>Borító!Nyomtatási_terület</vt:lpstr>
      <vt:lpstr>Tájékoztató!Nyomtatási_terület</vt:lpstr>
      <vt:lpstr>Tartalomjegyzék!Nyomtatási_terület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Tóth Mónika</dc:creator>
  <cp:lastModifiedBy>Kőhidi Csilla</cp:lastModifiedBy>
  <cp:lastPrinted>2024-09-26T13:38:25Z</cp:lastPrinted>
  <dcterms:created xsi:type="dcterms:W3CDTF">2013-01-30T07:43:45Z</dcterms:created>
  <dcterms:modified xsi:type="dcterms:W3CDTF">2024-10-01T06:32:54Z</dcterms:modified>
</cp:coreProperties>
</file>