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ELŐTERJESZTÉSEK\2021. év\Önkormányzati Iroda\2021. 02 hó\02.26\"/>
    </mc:Choice>
  </mc:AlternateContent>
  <xr:revisionPtr revIDLastSave="0" documentId="13_ncr:1_{FB676D16-7D02-4734-A1E5-950951A9EAB4}" xr6:coauthVersionLast="46" xr6:coauthVersionMax="46" xr10:uidLastSave="{00000000-0000-0000-0000-000000000000}"/>
  <bookViews>
    <workbookView xWindow="-120" yWindow="-120" windowWidth="29040" windowHeight="15840" xr2:uid="{1F95B11F-C9CE-45FE-A30D-2D57C98864EF}"/>
  </bookViews>
  <sheets>
    <sheet name="11. melléklet" sheetId="1" r:id="rId1"/>
  </sheets>
  <externalReferences>
    <externalReference r:id="rId2"/>
  </externalReferences>
  <definedNames>
    <definedName name="enczi">[1]rszakfössz!$D$123</definedName>
    <definedName name="_xlnm.Print_Titles" localSheetId="0">'11. melléklet'!$3:$3</definedName>
    <definedName name="_xlnm.Print_Area" localSheetId="0">'11. melléklet'!$A$1:$AP$25</definedName>
    <definedName name="Z_D61A7A68_794A_487F_AE50_05CE890374C8_.wvu.PrintArea" localSheetId="0" hidden="1">'11. melléklet'!$B$3:$AN$18</definedName>
    <definedName name="Z_D61A7A68_794A_487F_AE50_05CE890374C8_.wvu.PrintTitles" localSheetId="0" hidden="1">'11. melléklet'!$B:$B,'11. melléklet'!$3:$8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18" i="1" l="1"/>
  <c r="AP18" i="1"/>
  <c r="AP11" i="1"/>
  <c r="AO11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P17" i="1"/>
  <c r="AO17" i="1"/>
  <c r="AP16" i="1"/>
  <c r="AO16" i="1"/>
  <c r="AP15" i="1"/>
  <c r="AO15" i="1"/>
  <c r="AP14" i="1"/>
  <c r="AO14" i="1"/>
  <c r="AP13" i="1"/>
  <c r="AO13" i="1"/>
  <c r="AP12" i="1"/>
  <c r="AO12" i="1"/>
</calcChain>
</file>

<file path=xl/sharedStrings.xml><?xml version="1.0" encoding="utf-8"?>
<sst xmlns="http://schemas.openxmlformats.org/spreadsheetml/2006/main" count="141" uniqueCount="107">
  <si>
    <t>Mór Városi Önkormányzat 2021. évi konszolidált engedélyezett létszáma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</si>
  <si>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</si>
  <si>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</si>
  <si>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</si>
  <si>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</si>
  <si>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</si>
  <si>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</si>
  <si>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</si>
  <si>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</si>
  <si>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</si>
  <si>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</si>
  <si>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</si>
  <si>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</si>
  <si>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</si>
  <si>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</si>
  <si>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</si>
  <si>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</si>
  <si>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</si>
  <si>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</si>
  <si>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</si>
  <si>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</si>
  <si>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</si>
  <si>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</si>
  <si>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</si>
  <si>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</si>
  <si>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</si>
  <si>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</si>
  <si>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</si>
  <si>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</si>
  <si>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</si>
  <si>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</si>
  <si>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</si>
  <si>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</si>
  <si>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</si>
  <si>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</si>
  <si>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</si>
  <si>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SJ</t>
  </si>
  <si>
    <t>AK</t>
  </si>
  <si>
    <t>AL</t>
  </si>
  <si>
    <t>AM</t>
  </si>
  <si>
    <t>AN</t>
  </si>
  <si>
    <t>AO</t>
  </si>
  <si>
    <t>1.</t>
  </si>
  <si>
    <t>Mór Városi Önkormányzat engedélyezett alkalmazotti létszáma kormányzati funkciók szerinti bontásban</t>
  </si>
  <si>
    <t>011130</t>
  </si>
  <si>
    <t>041233</t>
  </si>
  <si>
    <t>066020</t>
  </si>
  <si>
    <t>074031</t>
  </si>
  <si>
    <t>074032</t>
  </si>
  <si>
    <t>082042</t>
  </si>
  <si>
    <t>082043</t>
  </si>
  <si>
    <t>082044</t>
  </si>
  <si>
    <t>082063</t>
  </si>
  <si>
    <t>082092</t>
  </si>
  <si>
    <t>091110</t>
  </si>
  <si>
    <t>091130</t>
  </si>
  <si>
    <t>091220</t>
  </si>
  <si>
    <t>091250</t>
  </si>
  <si>
    <t>096015</t>
  </si>
  <si>
    <t>092260</t>
  </si>
  <si>
    <t>098021</t>
  </si>
  <si>
    <t>Összesen:</t>
  </si>
  <si>
    <t>2.</t>
  </si>
  <si>
    <t>Önkormányzatok és önkormányzati hivatalok jogalkotó és általános igazgatási tevékenysége</t>
  </si>
  <si>
    <t>Hosszabb időtartamú közfoglalkoztatás</t>
  </si>
  <si>
    <t>Város-, községgazdálkodási egyéb szolgáltatások</t>
  </si>
  <si>
    <t>Család- és nővédelmi egészségügyi gondozás</t>
  </si>
  <si>
    <t>Ifjúság-egészségügyi gondozás</t>
  </si>
  <si>
    <t>Könyvtári állomány gyarapítása, nyilvántartása</t>
  </si>
  <si>
    <t>Könyvtári állomány feltárása, megőrzése, védelme</t>
  </si>
  <si>
    <t>Könyvtári szolgáltatások</t>
  </si>
  <si>
    <t>Múzeumi kiállítási tevékenység</t>
  </si>
  <si>
    <t>Közművelődés - hagyományos közösségi kulturális értékek</t>
  </si>
  <si>
    <t>Óvodai nevelés, ellátás szakmai feladatai</t>
  </si>
  <si>
    <t>Nemzetiségi óvodai nevelés, ellátás szakmai feladatai</t>
  </si>
  <si>
    <t>Köznevelési intézmény 1-4. évfolyamán tanulók nevelésével, oktatásával összefüggő működtetési feladatok</t>
  </si>
  <si>
    <t>Alapfokú művészetoktatás-sal összefüggő működtetési feladatok</t>
  </si>
  <si>
    <t>Gyermekétkeztetés köznevelési intézményben</t>
  </si>
  <si>
    <t>Gimnázium és szakképző iskola tanulóinak közismereti és szakmai elméleti oktatásával összefüggő működtetési feladatok</t>
  </si>
  <si>
    <t>Pedagógiai szakszolgáltató tevékenység szakmai feladatai</t>
  </si>
  <si>
    <t>Gyermekek bölcsődei ellátása</t>
  </si>
  <si>
    <t>Gyermekétkezte-tés bölcsődében</t>
  </si>
  <si>
    <t>3.</t>
  </si>
  <si>
    <t>Köztisztviselő</t>
  </si>
  <si>
    <t>Mt. hatálya alá tartozó munkavállaló</t>
  </si>
  <si>
    <t>Közalkalmazott</t>
  </si>
  <si>
    <t>Közfoglal-koztatott</t>
  </si>
  <si>
    <t>Köztisztviselő / közalkalmazott / alkalmazott</t>
  </si>
  <si>
    <t>Közfoglalkoztatott</t>
  </si>
  <si>
    <t>4.</t>
  </si>
  <si>
    <t>Mór Városi Önkormányzat</t>
  </si>
  <si>
    <t>5.</t>
  </si>
  <si>
    <t>Móri Polgármesteri Hivatal</t>
  </si>
  <si>
    <t>6.</t>
  </si>
  <si>
    <t>Mór Városi Önkormányzat Ellátó Központja</t>
  </si>
  <si>
    <t>7.</t>
  </si>
  <si>
    <t>Móri Napsugár Óvoda</t>
  </si>
  <si>
    <t>8.</t>
  </si>
  <si>
    <t>Móri Pitypang Óvoda</t>
  </si>
  <si>
    <t>9.</t>
  </si>
  <si>
    <t>Nefelejcs Bölcsőde</t>
  </si>
  <si>
    <t>10.</t>
  </si>
  <si>
    <t>Lamberg-kastély Művelődési Központ, Könyvtár és Muzális Kiállítóhely</t>
  </si>
  <si>
    <t>11.</t>
  </si>
  <si>
    <t>Egészségügyi szolgálati jogviszonyban foglalkoztatott</t>
  </si>
  <si>
    <t>11. melléklet a 6/2021. (II.16.) önkormányzati rendelethez</t>
  </si>
  <si>
    <t>1. melléklet a .../2021. (II.26.)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</si>
</sst>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  <font>
      <sz val="6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8.5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7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2" applyAlignment="1">
      <alignment horizontal="right"/>
    </xf>
    <xf numFmtId="0" fontId="2" fillId="0" borderId="0" xfId="1" applyFont="1" applyAlignment="1">
      <alignment horizontal="right"/>
    </xf>
    <xf numFmtId="0" fontId="4" fillId="0" borderId="0" xfId="1" applyFont="1" applyAlignment="1">
      <alignment vertical="center" wrapText="1"/>
    </xf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8" fillId="0" borderId="6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1" fontId="3" fillId="0" borderId="7" xfId="1" applyNumberFormat="1" applyFont="1" applyBorder="1" applyAlignment="1">
      <alignment horizontal="center" vertical="center" textRotation="90" wrapText="1"/>
    </xf>
    <xf numFmtId="1" fontId="3" fillId="0" borderId="8" xfId="1" applyNumberFormat="1" applyFont="1" applyBorder="1" applyAlignment="1">
      <alignment horizontal="center" vertical="center" textRotation="90" wrapText="1"/>
    </xf>
    <xf numFmtId="0" fontId="11" fillId="0" borderId="15" xfId="1" applyFont="1" applyBorder="1" applyAlignment="1">
      <alignment horizontal="center" vertical="center" textRotation="90" wrapText="1"/>
    </xf>
    <xf numFmtId="0" fontId="10" fillId="0" borderId="16" xfId="1" applyFont="1" applyBorder="1" applyAlignment="1">
      <alignment horizontal="center" vertical="center" textRotation="90" wrapText="1"/>
    </xf>
    <xf numFmtId="0" fontId="9" fillId="0" borderId="17" xfId="1" applyFont="1" applyBorder="1" applyAlignment="1">
      <alignment vertical="center" wrapText="1"/>
    </xf>
    <xf numFmtId="2" fontId="12" fillId="0" borderId="18" xfId="1" applyNumberFormat="1" applyFont="1" applyBorder="1" applyAlignment="1" applyProtection="1">
      <alignment horizontal="center"/>
      <protection locked="0"/>
    </xf>
    <xf numFmtId="0" fontId="8" fillId="0" borderId="19" xfId="1" applyFont="1" applyBorder="1" applyAlignment="1">
      <alignment horizontal="center" vertical="center" wrapText="1"/>
    </xf>
    <xf numFmtId="2" fontId="12" fillId="0" borderId="20" xfId="1" applyNumberFormat="1" applyFont="1" applyBorder="1" applyAlignment="1" applyProtection="1">
      <alignment horizontal="center"/>
      <protection locked="0"/>
    </xf>
    <xf numFmtId="0" fontId="8" fillId="0" borderId="18" xfId="1" applyFont="1" applyBorder="1" applyAlignment="1">
      <alignment horizontal="center" vertical="center" wrapText="1"/>
    </xf>
    <xf numFmtId="2" fontId="13" fillId="0" borderId="15" xfId="1" applyNumberFormat="1" applyFont="1" applyBorder="1" applyAlignment="1" applyProtection="1">
      <alignment horizontal="center"/>
      <protection locked="0"/>
    </xf>
    <xf numFmtId="0" fontId="9" fillId="0" borderId="21" xfId="1" applyFont="1" applyBorder="1" applyAlignment="1">
      <alignment vertical="center" wrapText="1"/>
    </xf>
    <xf numFmtId="2" fontId="12" fillId="0" borderId="22" xfId="1" applyNumberFormat="1" applyFont="1" applyBorder="1" applyAlignment="1" applyProtection="1">
      <alignment horizontal="center"/>
      <protection locked="0"/>
    </xf>
    <xf numFmtId="2" fontId="12" fillId="0" borderId="23" xfId="1" applyNumberFormat="1" applyFont="1" applyBorder="1" applyAlignment="1" applyProtection="1">
      <alignment horizontal="center"/>
      <protection locked="0"/>
    </xf>
    <xf numFmtId="0" fontId="10" fillId="0" borderId="0" xfId="1" applyFont="1" applyAlignment="1">
      <alignment horizontal="left"/>
    </xf>
    <xf numFmtId="2" fontId="10" fillId="0" borderId="0" xfId="1" applyNumberFormat="1" applyFont="1" applyAlignment="1">
      <alignment horizontal="right"/>
    </xf>
    <xf numFmtId="2" fontId="10" fillId="0" borderId="0" xfId="1" applyNumberFormat="1" applyFont="1" applyAlignment="1">
      <alignment horizontal="left"/>
    </xf>
    <xf numFmtId="0" fontId="8" fillId="0" borderId="24" xfId="1" applyFont="1" applyBorder="1" applyAlignment="1">
      <alignment horizontal="center" vertical="center" wrapText="1"/>
    </xf>
    <xf numFmtId="0" fontId="14" fillId="2" borderId="25" xfId="1" applyFont="1" applyFill="1" applyBorder="1" applyAlignment="1">
      <alignment vertical="center" wrapText="1"/>
    </xf>
    <xf numFmtId="2" fontId="13" fillId="2" borderId="26" xfId="1" applyNumberFormat="1" applyFont="1" applyFill="1" applyBorder="1" applyAlignment="1">
      <alignment horizontal="center" vertical="center"/>
    </xf>
    <xf numFmtId="2" fontId="13" fillId="2" borderId="27" xfId="1" applyNumberFormat="1" applyFont="1" applyFill="1" applyBorder="1" applyAlignment="1">
      <alignment horizontal="center" vertical="center"/>
    </xf>
    <xf numFmtId="2" fontId="13" fillId="2" borderId="28" xfId="1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left"/>
    </xf>
    <xf numFmtId="0" fontId="8" fillId="0" borderId="0" xfId="1" applyFont="1"/>
    <xf numFmtId="2" fontId="12" fillId="0" borderId="0" xfId="1" applyNumberFormat="1" applyFont="1" applyAlignment="1" applyProtection="1">
      <alignment horizontal="right"/>
      <protection locked="0"/>
    </xf>
    <xf numFmtId="2" fontId="15" fillId="0" borderId="0" xfId="1" applyNumberFormat="1" applyFont="1" applyAlignment="1" applyProtection="1">
      <alignment horizontal="right"/>
      <protection locked="0"/>
    </xf>
    <xf numFmtId="2" fontId="15" fillId="0" borderId="0" xfId="1" applyNumberFormat="1" applyFont="1" applyAlignment="1">
      <alignment horizontal="right"/>
    </xf>
    <xf numFmtId="2" fontId="8" fillId="0" borderId="0" xfId="1" applyNumberFormat="1" applyFont="1" applyAlignment="1">
      <alignment horizontal="right"/>
    </xf>
    <xf numFmtId="2" fontId="8" fillId="0" borderId="0" xfId="1" applyNumberFormat="1" applyFont="1" applyAlignment="1">
      <alignment horizontal="left"/>
    </xf>
    <xf numFmtId="1" fontId="3" fillId="0" borderId="8" xfId="1" quotePrefix="1" applyNumberFormat="1" applyFont="1" applyBorder="1" applyAlignment="1">
      <alignment horizontal="center" vertical="center" wrapText="1"/>
    </xf>
    <xf numFmtId="1" fontId="3" fillId="0" borderId="10" xfId="1" applyNumberFormat="1" applyFont="1" applyBorder="1" applyAlignment="1">
      <alignment horizontal="center" vertical="center" wrapText="1"/>
    </xf>
    <xf numFmtId="1" fontId="3" fillId="0" borderId="8" xfId="1" applyNumberFormat="1" applyFont="1" applyBorder="1" applyAlignment="1">
      <alignment horizontal="center" vertical="center" wrapText="1"/>
    </xf>
    <xf numFmtId="1" fontId="3" fillId="0" borderId="9" xfId="1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1" fontId="3" fillId="0" borderId="9" xfId="1" quotePrefix="1" applyNumberFormat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textRotation="90" wrapText="1"/>
    </xf>
    <xf numFmtId="0" fontId="10" fillId="0" borderId="12" xfId="1" applyFont="1" applyBorder="1" applyAlignment="1">
      <alignment horizontal="center" vertical="center" textRotation="90" wrapText="1"/>
    </xf>
    <xf numFmtId="0" fontId="10" fillId="0" borderId="13" xfId="1" applyFont="1" applyBorder="1" applyAlignment="1">
      <alignment horizontal="center" vertical="center" textRotation="90" wrapText="1"/>
    </xf>
    <xf numFmtId="0" fontId="10" fillId="0" borderId="14" xfId="1" applyFont="1" applyBorder="1" applyAlignment="1">
      <alignment horizontal="center" vertical="center" textRotation="90" wrapText="1"/>
    </xf>
  </cellXfs>
  <cellStyles count="3">
    <cellStyle name="Normál" xfId="0" builtinId="0"/>
    <cellStyle name="Normál 3" xfId="2" xr:uid="{8296005E-35B5-4529-AC9E-F283E8FCAF97}"/>
    <cellStyle name="Normál_2008_evi_ktgv_mellekletei" xfId="1" xr:uid="{ABAED4FD-4FBF-4F1F-9B88-8DE3BB9102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ssi\c\Dokumentumok\1k&#246;lts&#233;gvet&#233;s\ktgvet&#233;s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zakfössz"/>
      <sheetName val="szemzs"/>
      <sheetName val="szemszámol"/>
      <sheetName val="szemjav"/>
      <sheetName val="átírürlap"/>
      <sheetName val="másürlap"/>
      <sheetName val="452025"/>
      <sheetName val="551414"/>
      <sheetName val="631211"/>
      <sheetName val="751142"/>
      <sheetName val="751153"/>
      <sheetName val="751164"/>
      <sheetName val="751845"/>
      <sheetName val="751867"/>
      <sheetName val="751878"/>
      <sheetName val="751922"/>
      <sheetName val="751966"/>
      <sheetName val="üres"/>
      <sheetName val="851231"/>
      <sheetName val="851219"/>
      <sheetName val="851297"/>
      <sheetName val="852018"/>
      <sheetName val="853224"/>
      <sheetName val="853235"/>
      <sheetName val="853246"/>
      <sheetName val="853257"/>
      <sheetName val="853279"/>
      <sheetName val="853280"/>
      <sheetName val="901116"/>
      <sheetName val="901215"/>
      <sheetName val="930921"/>
      <sheetName val="szocszakf"/>
      <sheetName val="ellenőr"/>
      <sheetName val="szemeredeti"/>
    </sheetNames>
    <sheetDataSet>
      <sheetData sheetId="0">
        <row r="123">
          <cell r="D12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42444-1D7B-4C36-A7A3-3357FE0CBC14}">
  <dimension ref="A1:BX24"/>
  <sheetViews>
    <sheetView showZeros="0" tabSelected="1" view="pageBreakPreview" topLeftCell="E1" zoomScale="75" zoomScaleNormal="100" zoomScaleSheetLayoutView="75" workbookViewId="0">
      <selection activeCell="AO19" sqref="AO19"/>
    </sheetView>
  </sheetViews>
  <sheetFormatPr defaultRowHeight="12.75" x14ac:dyDescent="0.2"/>
  <cols>
    <col min="1" max="1" width="9.140625" style="1"/>
    <col min="2" max="2" width="38.5703125" style="1" customWidth="1"/>
    <col min="3" max="8" width="8.7109375" style="2" customWidth="1"/>
    <col min="9" max="9" width="10.85546875" style="2" customWidth="1"/>
    <col min="10" max="10" width="8.7109375" style="2" customWidth="1"/>
    <col min="11" max="11" width="10.28515625" style="2" customWidth="1"/>
    <col min="12" max="40" width="8.7109375" style="2" customWidth="1"/>
    <col min="41" max="42" width="8.7109375" style="1" customWidth="1"/>
    <col min="43" max="257" width="9.140625" style="1"/>
    <col min="258" max="258" width="38.5703125" style="1" customWidth="1"/>
    <col min="259" max="298" width="8.7109375" style="1" customWidth="1"/>
    <col min="299" max="513" width="9.140625" style="1"/>
    <col min="514" max="514" width="38.5703125" style="1" customWidth="1"/>
    <col min="515" max="554" width="8.7109375" style="1" customWidth="1"/>
    <col min="555" max="769" width="9.140625" style="1"/>
    <col min="770" max="770" width="38.5703125" style="1" customWidth="1"/>
    <col min="771" max="810" width="8.7109375" style="1" customWidth="1"/>
    <col min="811" max="1025" width="9.140625" style="1"/>
    <col min="1026" max="1026" width="38.5703125" style="1" customWidth="1"/>
    <col min="1027" max="1066" width="8.7109375" style="1" customWidth="1"/>
    <col min="1067" max="1281" width="9.140625" style="1"/>
    <col min="1282" max="1282" width="38.5703125" style="1" customWidth="1"/>
    <col min="1283" max="1322" width="8.7109375" style="1" customWidth="1"/>
    <col min="1323" max="1537" width="9.140625" style="1"/>
    <col min="1538" max="1538" width="38.5703125" style="1" customWidth="1"/>
    <col min="1539" max="1578" width="8.7109375" style="1" customWidth="1"/>
    <col min="1579" max="1793" width="9.140625" style="1"/>
    <col min="1794" max="1794" width="38.5703125" style="1" customWidth="1"/>
    <col min="1795" max="1834" width="8.7109375" style="1" customWidth="1"/>
    <col min="1835" max="2049" width="9.140625" style="1"/>
    <col min="2050" max="2050" width="38.5703125" style="1" customWidth="1"/>
    <col min="2051" max="2090" width="8.7109375" style="1" customWidth="1"/>
    <col min="2091" max="2305" width="9.140625" style="1"/>
    <col min="2306" max="2306" width="38.5703125" style="1" customWidth="1"/>
    <col min="2307" max="2346" width="8.7109375" style="1" customWidth="1"/>
    <col min="2347" max="2561" width="9.140625" style="1"/>
    <col min="2562" max="2562" width="38.5703125" style="1" customWidth="1"/>
    <col min="2563" max="2602" width="8.7109375" style="1" customWidth="1"/>
    <col min="2603" max="2817" width="9.140625" style="1"/>
    <col min="2818" max="2818" width="38.5703125" style="1" customWidth="1"/>
    <col min="2819" max="2858" width="8.7109375" style="1" customWidth="1"/>
    <col min="2859" max="3073" width="9.140625" style="1"/>
    <col min="3074" max="3074" width="38.5703125" style="1" customWidth="1"/>
    <col min="3075" max="3114" width="8.7109375" style="1" customWidth="1"/>
    <col min="3115" max="3329" width="9.140625" style="1"/>
    <col min="3330" max="3330" width="38.5703125" style="1" customWidth="1"/>
    <col min="3331" max="3370" width="8.7109375" style="1" customWidth="1"/>
    <col min="3371" max="3585" width="9.140625" style="1"/>
    <col min="3586" max="3586" width="38.5703125" style="1" customWidth="1"/>
    <col min="3587" max="3626" width="8.7109375" style="1" customWidth="1"/>
    <col min="3627" max="3841" width="9.140625" style="1"/>
    <col min="3842" max="3842" width="38.5703125" style="1" customWidth="1"/>
    <col min="3843" max="3882" width="8.7109375" style="1" customWidth="1"/>
    <col min="3883" max="4097" width="9.140625" style="1"/>
    <col min="4098" max="4098" width="38.5703125" style="1" customWidth="1"/>
    <col min="4099" max="4138" width="8.7109375" style="1" customWidth="1"/>
    <col min="4139" max="4353" width="9.140625" style="1"/>
    <col min="4354" max="4354" width="38.5703125" style="1" customWidth="1"/>
    <col min="4355" max="4394" width="8.7109375" style="1" customWidth="1"/>
    <col min="4395" max="4609" width="9.140625" style="1"/>
    <col min="4610" max="4610" width="38.5703125" style="1" customWidth="1"/>
    <col min="4611" max="4650" width="8.7109375" style="1" customWidth="1"/>
    <col min="4651" max="4865" width="9.140625" style="1"/>
    <col min="4866" max="4866" width="38.5703125" style="1" customWidth="1"/>
    <col min="4867" max="4906" width="8.7109375" style="1" customWidth="1"/>
    <col min="4907" max="5121" width="9.140625" style="1"/>
    <col min="5122" max="5122" width="38.5703125" style="1" customWidth="1"/>
    <col min="5123" max="5162" width="8.7109375" style="1" customWidth="1"/>
    <col min="5163" max="5377" width="9.140625" style="1"/>
    <col min="5378" max="5378" width="38.5703125" style="1" customWidth="1"/>
    <col min="5379" max="5418" width="8.7109375" style="1" customWidth="1"/>
    <col min="5419" max="5633" width="9.140625" style="1"/>
    <col min="5634" max="5634" width="38.5703125" style="1" customWidth="1"/>
    <col min="5635" max="5674" width="8.7109375" style="1" customWidth="1"/>
    <col min="5675" max="5889" width="9.140625" style="1"/>
    <col min="5890" max="5890" width="38.5703125" style="1" customWidth="1"/>
    <col min="5891" max="5930" width="8.7109375" style="1" customWidth="1"/>
    <col min="5931" max="6145" width="9.140625" style="1"/>
    <col min="6146" max="6146" width="38.5703125" style="1" customWidth="1"/>
    <col min="6147" max="6186" width="8.7109375" style="1" customWidth="1"/>
    <col min="6187" max="6401" width="9.140625" style="1"/>
    <col min="6402" max="6402" width="38.5703125" style="1" customWidth="1"/>
    <col min="6403" max="6442" width="8.7109375" style="1" customWidth="1"/>
    <col min="6443" max="6657" width="9.140625" style="1"/>
    <col min="6658" max="6658" width="38.5703125" style="1" customWidth="1"/>
    <col min="6659" max="6698" width="8.7109375" style="1" customWidth="1"/>
    <col min="6699" max="6913" width="9.140625" style="1"/>
    <col min="6914" max="6914" width="38.5703125" style="1" customWidth="1"/>
    <col min="6915" max="6954" width="8.7109375" style="1" customWidth="1"/>
    <col min="6955" max="7169" width="9.140625" style="1"/>
    <col min="7170" max="7170" width="38.5703125" style="1" customWidth="1"/>
    <col min="7171" max="7210" width="8.7109375" style="1" customWidth="1"/>
    <col min="7211" max="7425" width="9.140625" style="1"/>
    <col min="7426" max="7426" width="38.5703125" style="1" customWidth="1"/>
    <col min="7427" max="7466" width="8.7109375" style="1" customWidth="1"/>
    <col min="7467" max="7681" width="9.140625" style="1"/>
    <col min="7682" max="7682" width="38.5703125" style="1" customWidth="1"/>
    <col min="7683" max="7722" width="8.7109375" style="1" customWidth="1"/>
    <col min="7723" max="7937" width="9.140625" style="1"/>
    <col min="7938" max="7938" width="38.5703125" style="1" customWidth="1"/>
    <col min="7939" max="7978" width="8.7109375" style="1" customWidth="1"/>
    <col min="7979" max="8193" width="9.140625" style="1"/>
    <col min="8194" max="8194" width="38.5703125" style="1" customWidth="1"/>
    <col min="8195" max="8234" width="8.7109375" style="1" customWidth="1"/>
    <col min="8235" max="8449" width="9.140625" style="1"/>
    <col min="8450" max="8450" width="38.5703125" style="1" customWidth="1"/>
    <col min="8451" max="8490" width="8.7109375" style="1" customWidth="1"/>
    <col min="8491" max="8705" width="9.140625" style="1"/>
    <col min="8706" max="8706" width="38.5703125" style="1" customWidth="1"/>
    <col min="8707" max="8746" width="8.7109375" style="1" customWidth="1"/>
    <col min="8747" max="8961" width="9.140625" style="1"/>
    <col min="8962" max="8962" width="38.5703125" style="1" customWidth="1"/>
    <col min="8963" max="9002" width="8.7109375" style="1" customWidth="1"/>
    <col min="9003" max="9217" width="9.140625" style="1"/>
    <col min="9218" max="9218" width="38.5703125" style="1" customWidth="1"/>
    <col min="9219" max="9258" width="8.7109375" style="1" customWidth="1"/>
    <col min="9259" max="9473" width="9.140625" style="1"/>
    <col min="9474" max="9474" width="38.5703125" style="1" customWidth="1"/>
    <col min="9475" max="9514" width="8.7109375" style="1" customWidth="1"/>
    <col min="9515" max="9729" width="9.140625" style="1"/>
    <col min="9730" max="9730" width="38.5703125" style="1" customWidth="1"/>
    <col min="9731" max="9770" width="8.7109375" style="1" customWidth="1"/>
    <col min="9771" max="9985" width="9.140625" style="1"/>
    <col min="9986" max="9986" width="38.5703125" style="1" customWidth="1"/>
    <col min="9987" max="10026" width="8.7109375" style="1" customWidth="1"/>
    <col min="10027" max="10241" width="9.140625" style="1"/>
    <col min="10242" max="10242" width="38.5703125" style="1" customWidth="1"/>
    <col min="10243" max="10282" width="8.7109375" style="1" customWidth="1"/>
    <col min="10283" max="10497" width="9.140625" style="1"/>
    <col min="10498" max="10498" width="38.5703125" style="1" customWidth="1"/>
    <col min="10499" max="10538" width="8.7109375" style="1" customWidth="1"/>
    <col min="10539" max="10753" width="9.140625" style="1"/>
    <col min="10754" max="10754" width="38.5703125" style="1" customWidth="1"/>
    <col min="10755" max="10794" width="8.7109375" style="1" customWidth="1"/>
    <col min="10795" max="11009" width="9.140625" style="1"/>
    <col min="11010" max="11010" width="38.5703125" style="1" customWidth="1"/>
    <col min="11011" max="11050" width="8.7109375" style="1" customWidth="1"/>
    <col min="11051" max="11265" width="9.140625" style="1"/>
    <col min="11266" max="11266" width="38.5703125" style="1" customWidth="1"/>
    <col min="11267" max="11306" width="8.7109375" style="1" customWidth="1"/>
    <col min="11307" max="11521" width="9.140625" style="1"/>
    <col min="11522" max="11522" width="38.5703125" style="1" customWidth="1"/>
    <col min="11523" max="11562" width="8.7109375" style="1" customWidth="1"/>
    <col min="11563" max="11777" width="9.140625" style="1"/>
    <col min="11778" max="11778" width="38.5703125" style="1" customWidth="1"/>
    <col min="11779" max="11818" width="8.7109375" style="1" customWidth="1"/>
    <col min="11819" max="12033" width="9.140625" style="1"/>
    <col min="12034" max="12034" width="38.5703125" style="1" customWidth="1"/>
    <col min="12035" max="12074" width="8.7109375" style="1" customWidth="1"/>
    <col min="12075" max="12289" width="9.140625" style="1"/>
    <col min="12290" max="12290" width="38.5703125" style="1" customWidth="1"/>
    <col min="12291" max="12330" width="8.7109375" style="1" customWidth="1"/>
    <col min="12331" max="12545" width="9.140625" style="1"/>
    <col min="12546" max="12546" width="38.5703125" style="1" customWidth="1"/>
    <col min="12547" max="12586" width="8.7109375" style="1" customWidth="1"/>
    <col min="12587" max="12801" width="9.140625" style="1"/>
    <col min="12802" max="12802" width="38.5703125" style="1" customWidth="1"/>
    <col min="12803" max="12842" width="8.7109375" style="1" customWidth="1"/>
    <col min="12843" max="13057" width="9.140625" style="1"/>
    <col min="13058" max="13058" width="38.5703125" style="1" customWidth="1"/>
    <col min="13059" max="13098" width="8.7109375" style="1" customWidth="1"/>
    <col min="13099" max="13313" width="9.140625" style="1"/>
    <col min="13314" max="13314" width="38.5703125" style="1" customWidth="1"/>
    <col min="13315" max="13354" width="8.7109375" style="1" customWidth="1"/>
    <col min="13355" max="13569" width="9.140625" style="1"/>
    <col min="13570" max="13570" width="38.5703125" style="1" customWidth="1"/>
    <col min="13571" max="13610" width="8.7109375" style="1" customWidth="1"/>
    <col min="13611" max="13825" width="9.140625" style="1"/>
    <col min="13826" max="13826" width="38.5703125" style="1" customWidth="1"/>
    <col min="13827" max="13866" width="8.7109375" style="1" customWidth="1"/>
    <col min="13867" max="14081" width="9.140625" style="1"/>
    <col min="14082" max="14082" width="38.5703125" style="1" customWidth="1"/>
    <col min="14083" max="14122" width="8.7109375" style="1" customWidth="1"/>
    <col min="14123" max="14337" width="9.140625" style="1"/>
    <col min="14338" max="14338" width="38.5703125" style="1" customWidth="1"/>
    <col min="14339" max="14378" width="8.7109375" style="1" customWidth="1"/>
    <col min="14379" max="14593" width="9.140625" style="1"/>
    <col min="14594" max="14594" width="38.5703125" style="1" customWidth="1"/>
    <col min="14595" max="14634" width="8.7109375" style="1" customWidth="1"/>
    <col min="14635" max="14849" width="9.140625" style="1"/>
    <col min="14850" max="14850" width="38.5703125" style="1" customWidth="1"/>
    <col min="14851" max="14890" width="8.7109375" style="1" customWidth="1"/>
    <col min="14891" max="15105" width="9.140625" style="1"/>
    <col min="15106" max="15106" width="38.5703125" style="1" customWidth="1"/>
    <col min="15107" max="15146" width="8.7109375" style="1" customWidth="1"/>
    <col min="15147" max="15361" width="9.140625" style="1"/>
    <col min="15362" max="15362" width="38.5703125" style="1" customWidth="1"/>
    <col min="15363" max="15402" width="8.7109375" style="1" customWidth="1"/>
    <col min="15403" max="15617" width="9.140625" style="1"/>
    <col min="15618" max="15618" width="38.5703125" style="1" customWidth="1"/>
    <col min="15619" max="15658" width="8.7109375" style="1" customWidth="1"/>
    <col min="15659" max="15873" width="9.140625" style="1"/>
    <col min="15874" max="15874" width="38.5703125" style="1" customWidth="1"/>
    <col min="15875" max="15914" width="8.7109375" style="1" customWidth="1"/>
    <col min="15915" max="16129" width="9.140625" style="1"/>
    <col min="16130" max="16130" width="38.5703125" style="1" customWidth="1"/>
    <col min="16131" max="16170" width="8.7109375" style="1" customWidth="1"/>
    <col min="16171" max="16384" width="9.140625" style="1"/>
  </cols>
  <sheetData>
    <row r="1" spans="1:76" ht="14.25" x14ac:dyDescent="0.2"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 t="s">
        <v>106</v>
      </c>
      <c r="AL1" s="8"/>
      <c r="AM1" s="8"/>
      <c r="AN1" s="8"/>
      <c r="AO1" s="8"/>
      <c r="AP1" s="8"/>
    </row>
    <row r="2" spans="1:76" x14ac:dyDescent="0.2">
      <c r="V2" s="3"/>
      <c r="Z2" s="4"/>
      <c r="AB2" s="4"/>
      <c r="AJ2" s="4"/>
      <c r="AO2" s="4"/>
      <c r="AP2" s="3" t="s">
        <v>105</v>
      </c>
    </row>
    <row r="3" spans="1:76" s="6" customFormat="1" ht="68.25" customHeight="1" x14ac:dyDescent="0.15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"/>
    </row>
    <row r="4" spans="1:76" s="7" customFormat="1" ht="14.25" x14ac:dyDescent="0.2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76" s="7" customFormat="1" ht="15.75" x14ac:dyDescent="0.25">
      <c r="A5" s="9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76" s="7" customFormat="1" ht="15" thickBot="1" x14ac:dyDescent="0.2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76" s="7" customFormat="1" ht="15" thickBot="1" x14ac:dyDescent="0.25">
      <c r="A7" s="10"/>
      <c r="B7" s="11" t="s">
        <v>1</v>
      </c>
      <c r="C7" s="11" t="s">
        <v>2</v>
      </c>
      <c r="D7" s="11" t="s">
        <v>3</v>
      </c>
      <c r="E7" s="11" t="s">
        <v>4</v>
      </c>
      <c r="F7" s="11" t="s">
        <v>5</v>
      </c>
      <c r="G7" s="11" t="s">
        <v>6</v>
      </c>
      <c r="H7" s="11" t="s">
        <v>7</v>
      </c>
      <c r="I7" s="11" t="s">
        <v>8</v>
      </c>
      <c r="J7" s="11" t="s">
        <v>9</v>
      </c>
      <c r="K7" s="11" t="s">
        <v>10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1" t="s">
        <v>19</v>
      </c>
      <c r="U7" s="11" t="s">
        <v>20</v>
      </c>
      <c r="V7" s="12" t="s">
        <v>21</v>
      </c>
      <c r="W7" s="11" t="s">
        <v>22</v>
      </c>
      <c r="X7" s="11" t="s">
        <v>23</v>
      </c>
      <c r="Y7" s="11" t="s">
        <v>24</v>
      </c>
      <c r="Z7" s="11" t="s">
        <v>25</v>
      </c>
      <c r="AA7" s="11" t="s">
        <v>26</v>
      </c>
      <c r="AB7" s="11" t="s">
        <v>27</v>
      </c>
      <c r="AC7" s="11" t="s">
        <v>28</v>
      </c>
      <c r="AD7" s="11" t="s">
        <v>29</v>
      </c>
      <c r="AE7" s="11" t="s">
        <v>30</v>
      </c>
      <c r="AF7" s="11" t="s">
        <v>31</v>
      </c>
      <c r="AG7" s="11" t="s">
        <v>32</v>
      </c>
      <c r="AH7" s="11" t="s">
        <v>33</v>
      </c>
      <c r="AI7" s="11" t="s">
        <v>34</v>
      </c>
      <c r="AJ7" s="11" t="s">
        <v>35</v>
      </c>
      <c r="AK7" s="11" t="s">
        <v>36</v>
      </c>
      <c r="AL7" s="11" t="s">
        <v>37</v>
      </c>
      <c r="AM7" s="11" t="s">
        <v>38</v>
      </c>
      <c r="AN7" s="11" t="s">
        <v>39</v>
      </c>
      <c r="AO7" s="13" t="s">
        <v>40</v>
      </c>
      <c r="AP7" s="14" t="s">
        <v>41</v>
      </c>
    </row>
    <row r="8" spans="1:76" s="16" customFormat="1" ht="37.5" customHeight="1" thickBot="1" x14ac:dyDescent="0.3">
      <c r="A8" s="15" t="s">
        <v>42</v>
      </c>
      <c r="B8" s="51" t="s">
        <v>43</v>
      </c>
      <c r="C8" s="46" t="s">
        <v>44</v>
      </c>
      <c r="D8" s="52"/>
      <c r="E8" s="46" t="s">
        <v>45</v>
      </c>
      <c r="F8" s="47"/>
      <c r="G8" s="46" t="s">
        <v>46</v>
      </c>
      <c r="H8" s="47"/>
      <c r="I8" s="46" t="s">
        <v>47</v>
      </c>
      <c r="J8" s="47"/>
      <c r="K8" s="46" t="s">
        <v>48</v>
      </c>
      <c r="L8" s="47"/>
      <c r="M8" s="46" t="s">
        <v>49</v>
      </c>
      <c r="N8" s="47"/>
      <c r="O8" s="46" t="s">
        <v>50</v>
      </c>
      <c r="P8" s="47"/>
      <c r="Q8" s="46" t="s">
        <v>51</v>
      </c>
      <c r="R8" s="47"/>
      <c r="S8" s="46" t="s">
        <v>52</v>
      </c>
      <c r="T8" s="47"/>
      <c r="U8" s="46" t="s">
        <v>53</v>
      </c>
      <c r="V8" s="49"/>
      <c r="W8" s="46" t="s">
        <v>54</v>
      </c>
      <c r="X8" s="47"/>
      <c r="Y8" s="46" t="s">
        <v>55</v>
      </c>
      <c r="Z8" s="47"/>
      <c r="AA8" s="46" t="s">
        <v>56</v>
      </c>
      <c r="AB8" s="47"/>
      <c r="AC8" s="46" t="s">
        <v>57</v>
      </c>
      <c r="AD8" s="47"/>
      <c r="AE8" s="46" t="s">
        <v>58</v>
      </c>
      <c r="AF8" s="47"/>
      <c r="AG8" s="46" t="s">
        <v>59</v>
      </c>
      <c r="AH8" s="47"/>
      <c r="AI8" s="46" t="s">
        <v>60</v>
      </c>
      <c r="AJ8" s="47"/>
      <c r="AK8" s="48">
        <v>104031</v>
      </c>
      <c r="AL8" s="47"/>
      <c r="AM8" s="48">
        <v>104035</v>
      </c>
      <c r="AN8" s="47"/>
      <c r="AO8" s="53" t="s">
        <v>61</v>
      </c>
      <c r="AP8" s="54"/>
    </row>
    <row r="9" spans="1:76" s="16" customFormat="1" ht="120" customHeight="1" thickBot="1" x14ac:dyDescent="0.3">
      <c r="A9" s="15" t="s">
        <v>62</v>
      </c>
      <c r="B9" s="51"/>
      <c r="C9" s="48" t="s">
        <v>63</v>
      </c>
      <c r="D9" s="49"/>
      <c r="E9" s="48" t="s">
        <v>64</v>
      </c>
      <c r="F9" s="47"/>
      <c r="G9" s="48" t="s">
        <v>65</v>
      </c>
      <c r="H9" s="47"/>
      <c r="I9" s="48" t="s">
        <v>66</v>
      </c>
      <c r="J9" s="47"/>
      <c r="K9" s="48" t="s">
        <v>67</v>
      </c>
      <c r="L9" s="47"/>
      <c r="M9" s="48" t="s">
        <v>68</v>
      </c>
      <c r="N9" s="47"/>
      <c r="O9" s="48" t="s">
        <v>69</v>
      </c>
      <c r="P9" s="47"/>
      <c r="Q9" s="48" t="s">
        <v>70</v>
      </c>
      <c r="R9" s="47"/>
      <c r="S9" s="48" t="s">
        <v>71</v>
      </c>
      <c r="T9" s="47"/>
      <c r="U9" s="48" t="s">
        <v>72</v>
      </c>
      <c r="V9" s="49"/>
      <c r="W9" s="48" t="s">
        <v>73</v>
      </c>
      <c r="X9" s="47"/>
      <c r="Y9" s="48" t="s">
        <v>74</v>
      </c>
      <c r="Z9" s="47"/>
      <c r="AA9" s="48" t="s">
        <v>75</v>
      </c>
      <c r="AB9" s="47"/>
      <c r="AC9" s="48" t="s">
        <v>76</v>
      </c>
      <c r="AD9" s="47"/>
      <c r="AE9" s="48" t="s">
        <v>77</v>
      </c>
      <c r="AF9" s="47"/>
      <c r="AG9" s="48" t="s">
        <v>78</v>
      </c>
      <c r="AH9" s="47"/>
      <c r="AI9" s="48" t="s">
        <v>79</v>
      </c>
      <c r="AJ9" s="47"/>
      <c r="AK9" s="48" t="s">
        <v>80</v>
      </c>
      <c r="AL9" s="47"/>
      <c r="AM9" s="48" t="s">
        <v>81</v>
      </c>
      <c r="AN9" s="47"/>
      <c r="AO9" s="55"/>
      <c r="AP9" s="56"/>
    </row>
    <row r="10" spans="1:76" s="16" customFormat="1" ht="78" customHeight="1" thickBot="1" x14ac:dyDescent="0.3">
      <c r="A10" s="15" t="s">
        <v>82</v>
      </c>
      <c r="B10" s="17"/>
      <c r="C10" s="18" t="s">
        <v>83</v>
      </c>
      <c r="D10" s="18" t="s">
        <v>84</v>
      </c>
      <c r="E10" s="18" t="s">
        <v>85</v>
      </c>
      <c r="F10" s="18" t="s">
        <v>86</v>
      </c>
      <c r="G10" s="18" t="s">
        <v>85</v>
      </c>
      <c r="H10" s="18" t="s">
        <v>86</v>
      </c>
      <c r="I10" s="18" t="s">
        <v>104</v>
      </c>
      <c r="J10" s="18" t="s">
        <v>85</v>
      </c>
      <c r="K10" s="18" t="s">
        <v>104</v>
      </c>
      <c r="L10" s="18" t="s">
        <v>86</v>
      </c>
      <c r="M10" s="18" t="s">
        <v>84</v>
      </c>
      <c r="N10" s="18" t="s">
        <v>86</v>
      </c>
      <c r="O10" s="18" t="s">
        <v>84</v>
      </c>
      <c r="P10" s="18" t="s">
        <v>86</v>
      </c>
      <c r="Q10" s="18" t="s">
        <v>84</v>
      </c>
      <c r="R10" s="18" t="s">
        <v>86</v>
      </c>
      <c r="S10" s="18" t="s">
        <v>84</v>
      </c>
      <c r="T10" s="18" t="s">
        <v>86</v>
      </c>
      <c r="U10" s="18" t="s">
        <v>84</v>
      </c>
      <c r="V10" s="19" t="s">
        <v>86</v>
      </c>
      <c r="W10" s="18" t="s">
        <v>85</v>
      </c>
      <c r="X10" s="18" t="s">
        <v>86</v>
      </c>
      <c r="Y10" s="18" t="s">
        <v>85</v>
      </c>
      <c r="Z10" s="18" t="s">
        <v>86</v>
      </c>
      <c r="AA10" s="18" t="s">
        <v>85</v>
      </c>
      <c r="AB10" s="18" t="s">
        <v>86</v>
      </c>
      <c r="AC10" s="18" t="s">
        <v>85</v>
      </c>
      <c r="AD10" s="18" t="s">
        <v>86</v>
      </c>
      <c r="AE10" s="18" t="s">
        <v>85</v>
      </c>
      <c r="AF10" s="18" t="s">
        <v>86</v>
      </c>
      <c r="AG10" s="18" t="s">
        <v>85</v>
      </c>
      <c r="AH10" s="18" t="s">
        <v>86</v>
      </c>
      <c r="AI10" s="18" t="s">
        <v>85</v>
      </c>
      <c r="AJ10" s="18" t="s">
        <v>86</v>
      </c>
      <c r="AK10" s="18" t="s">
        <v>85</v>
      </c>
      <c r="AL10" s="18" t="s">
        <v>86</v>
      </c>
      <c r="AM10" s="18" t="s">
        <v>85</v>
      </c>
      <c r="AN10" s="18" t="s">
        <v>86</v>
      </c>
      <c r="AO10" s="20" t="s">
        <v>87</v>
      </c>
      <c r="AP10" s="21" t="s">
        <v>88</v>
      </c>
    </row>
    <row r="11" spans="1:76" s="16" customFormat="1" ht="39.75" customHeight="1" thickBot="1" x14ac:dyDescent="0.25">
      <c r="A11" s="15" t="s">
        <v>89</v>
      </c>
      <c r="B11" s="22" t="s">
        <v>90</v>
      </c>
      <c r="C11" s="23">
        <v>1</v>
      </c>
      <c r="D11" s="23">
        <v>1.5</v>
      </c>
      <c r="E11" s="23"/>
      <c r="F11" s="23">
        <v>10</v>
      </c>
      <c r="G11" s="24"/>
      <c r="H11" s="24"/>
      <c r="I11" s="23">
        <v>7</v>
      </c>
      <c r="J11" s="23">
        <v>1</v>
      </c>
      <c r="K11" s="23">
        <v>1</v>
      </c>
      <c r="L11" s="23"/>
      <c r="M11" s="23"/>
      <c r="N11" s="23"/>
      <c r="O11" s="24"/>
      <c r="P11" s="24"/>
      <c r="Q11" s="23"/>
      <c r="R11" s="23"/>
      <c r="S11" s="23"/>
      <c r="T11" s="23"/>
      <c r="U11" s="23"/>
      <c r="V11" s="25"/>
      <c r="W11" s="24"/>
      <c r="X11" s="24"/>
      <c r="Y11" s="24"/>
      <c r="Z11" s="26"/>
      <c r="AA11" s="24"/>
      <c r="AB11" s="26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4"/>
      <c r="AN11" s="26"/>
      <c r="AO11" s="27">
        <f>SUM(C11,D11,E11,G11,I11,K11,M11,O11,Q11,U11,W11,Y11,AA11,AC11,AE11,AG11,AI11,AK11,AM11,S11,J11)</f>
        <v>11.5</v>
      </c>
      <c r="AP11" s="27">
        <f>SUM(F11,H11,L11,N11,P11,R11,V11,X11,Z11,AB11,AD11,AF11,AH11,AJ11,AL11,AN11,T11)</f>
        <v>10</v>
      </c>
    </row>
    <row r="12" spans="1:76" s="31" customFormat="1" ht="26.25" customHeight="1" thickBot="1" x14ac:dyDescent="0.25">
      <c r="A12" s="15" t="s">
        <v>91</v>
      </c>
      <c r="B12" s="28" t="s">
        <v>92</v>
      </c>
      <c r="C12" s="29">
        <v>46</v>
      </c>
      <c r="D12" s="29">
        <v>4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30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7">
        <f t="shared" ref="AO12:AO17" si="0">SUM(C12,D12,E12,G12,I12,K12,M12,O12,Q12,U12,W12,Y12,AA12,AC12,AE12,AG12,AI12,AK12,AM12,S12)</f>
        <v>50</v>
      </c>
      <c r="AP12" s="27">
        <f t="shared" ref="AP12:AP17" si="1">SUM(F12,H12,J12,L12,N12,P12,R12,V12,X12,Z12,AB12,AD12,AF12,AH12,AJ12,AL12,AN12,T12)</f>
        <v>0</v>
      </c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</row>
    <row r="13" spans="1:76" s="31" customFormat="1" ht="29.25" thickBot="1" x14ac:dyDescent="0.25">
      <c r="A13" s="15" t="s">
        <v>93</v>
      </c>
      <c r="B13" s="28" t="s">
        <v>94</v>
      </c>
      <c r="C13" s="29"/>
      <c r="D13" s="29"/>
      <c r="E13" s="29"/>
      <c r="F13" s="29"/>
      <c r="G13" s="29">
        <v>1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30"/>
      <c r="W13" s="29"/>
      <c r="X13" s="29"/>
      <c r="Y13" s="29"/>
      <c r="Z13" s="29"/>
      <c r="AA13" s="29"/>
      <c r="AB13" s="29"/>
      <c r="AC13" s="29"/>
      <c r="AD13" s="29"/>
      <c r="AE13" s="29">
        <v>31</v>
      </c>
      <c r="AF13" s="29"/>
      <c r="AG13" s="29"/>
      <c r="AH13" s="29"/>
      <c r="AI13" s="29"/>
      <c r="AJ13" s="29"/>
      <c r="AK13" s="29"/>
      <c r="AL13" s="29"/>
      <c r="AM13" s="29"/>
      <c r="AN13" s="29"/>
      <c r="AO13" s="27">
        <f t="shared" si="0"/>
        <v>32</v>
      </c>
      <c r="AP13" s="27">
        <f t="shared" si="1"/>
        <v>0</v>
      </c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</row>
    <row r="14" spans="1:76" s="31" customFormat="1" ht="26.25" customHeight="1" thickBot="1" x14ac:dyDescent="0.25">
      <c r="A14" s="15" t="s">
        <v>95</v>
      </c>
      <c r="B14" s="28" t="s">
        <v>96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30"/>
      <c r="W14" s="29">
        <v>18</v>
      </c>
      <c r="X14" s="29"/>
      <c r="Y14" s="29">
        <v>4</v>
      </c>
      <c r="Z14" s="29"/>
      <c r="AA14" s="29"/>
      <c r="AB14" s="29"/>
      <c r="AC14" s="29"/>
      <c r="AD14" s="29"/>
      <c r="AE14" s="29"/>
      <c r="AF14" s="29"/>
      <c r="AG14" s="29"/>
      <c r="AH14" s="29"/>
      <c r="AI14" s="29">
        <v>5</v>
      </c>
      <c r="AJ14" s="29"/>
      <c r="AK14" s="29"/>
      <c r="AL14" s="29"/>
      <c r="AM14" s="29"/>
      <c r="AN14" s="29"/>
      <c r="AO14" s="27">
        <f t="shared" si="0"/>
        <v>27</v>
      </c>
      <c r="AP14" s="27">
        <f t="shared" si="1"/>
        <v>0</v>
      </c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</row>
    <row r="15" spans="1:76" s="31" customFormat="1" ht="26.25" customHeight="1" thickBot="1" x14ac:dyDescent="0.25">
      <c r="A15" s="15" t="s">
        <v>97</v>
      </c>
      <c r="B15" s="28" t="s">
        <v>98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30"/>
      <c r="W15" s="29">
        <v>22</v>
      </c>
      <c r="X15" s="29"/>
      <c r="Y15" s="29">
        <v>7</v>
      </c>
      <c r="Z15" s="29"/>
      <c r="AA15" s="29"/>
      <c r="AB15" s="29"/>
      <c r="AC15" s="29"/>
      <c r="AD15" s="29"/>
      <c r="AE15" s="29">
        <v>9.75</v>
      </c>
      <c r="AF15" s="29"/>
      <c r="AG15" s="29"/>
      <c r="AH15" s="29"/>
      <c r="AI15" s="29">
        <v>1.5</v>
      </c>
      <c r="AJ15" s="29"/>
      <c r="AK15" s="29"/>
      <c r="AL15" s="29"/>
      <c r="AM15" s="29"/>
      <c r="AN15" s="29"/>
      <c r="AO15" s="27">
        <f t="shared" si="0"/>
        <v>40.25</v>
      </c>
      <c r="AP15" s="27">
        <f t="shared" si="1"/>
        <v>0</v>
      </c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</row>
    <row r="16" spans="1:76" s="31" customFormat="1" ht="26.25" customHeight="1" thickBot="1" x14ac:dyDescent="0.25">
      <c r="A16" s="15" t="s">
        <v>99</v>
      </c>
      <c r="B16" s="28" t="s">
        <v>100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30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>
        <v>25.25</v>
      </c>
      <c r="AL16" s="29"/>
      <c r="AM16" s="29">
        <v>4</v>
      </c>
      <c r="AN16" s="29"/>
      <c r="AO16" s="27">
        <f t="shared" si="0"/>
        <v>29.25</v>
      </c>
      <c r="AP16" s="27">
        <f t="shared" si="1"/>
        <v>0</v>
      </c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</row>
    <row r="17" spans="1:76" s="31" customFormat="1" ht="26.25" customHeight="1" thickBot="1" x14ac:dyDescent="0.25">
      <c r="A17" s="15" t="s">
        <v>101</v>
      </c>
      <c r="B17" s="28" t="s">
        <v>102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>
        <v>1</v>
      </c>
      <c r="N17" s="29"/>
      <c r="O17" s="29">
        <v>2.75</v>
      </c>
      <c r="P17" s="29"/>
      <c r="Q17" s="29">
        <v>3</v>
      </c>
      <c r="R17" s="29"/>
      <c r="S17" s="29">
        <v>1</v>
      </c>
      <c r="T17" s="29"/>
      <c r="U17" s="29">
        <v>9.25</v>
      </c>
      <c r="V17" s="30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7">
        <f t="shared" si="0"/>
        <v>17</v>
      </c>
      <c r="AP17" s="27">
        <f t="shared" si="1"/>
        <v>0</v>
      </c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</row>
    <row r="18" spans="1:76" s="31" customFormat="1" ht="26.25" customHeight="1" thickBot="1" x14ac:dyDescent="0.25">
      <c r="A18" s="34" t="s">
        <v>103</v>
      </c>
      <c r="B18" s="35" t="s">
        <v>61</v>
      </c>
      <c r="C18" s="36">
        <f>SUM(C11:C17)</f>
        <v>47</v>
      </c>
      <c r="D18" s="36">
        <f t="shared" ref="D18:AN18" si="2">SUM(D11:D17)</f>
        <v>5.5</v>
      </c>
      <c r="E18" s="36">
        <f t="shared" si="2"/>
        <v>0</v>
      </c>
      <c r="F18" s="36">
        <f t="shared" si="2"/>
        <v>10</v>
      </c>
      <c r="G18" s="36">
        <f t="shared" si="2"/>
        <v>1</v>
      </c>
      <c r="H18" s="36">
        <f t="shared" si="2"/>
        <v>0</v>
      </c>
      <c r="I18" s="36">
        <f t="shared" si="2"/>
        <v>7</v>
      </c>
      <c r="J18" s="36">
        <f t="shared" si="2"/>
        <v>1</v>
      </c>
      <c r="K18" s="36">
        <f t="shared" si="2"/>
        <v>1</v>
      </c>
      <c r="L18" s="36">
        <f t="shared" si="2"/>
        <v>0</v>
      </c>
      <c r="M18" s="36">
        <f t="shared" si="2"/>
        <v>1</v>
      </c>
      <c r="N18" s="36">
        <f t="shared" si="2"/>
        <v>0</v>
      </c>
      <c r="O18" s="36">
        <f t="shared" si="2"/>
        <v>2.75</v>
      </c>
      <c r="P18" s="36">
        <f t="shared" si="2"/>
        <v>0</v>
      </c>
      <c r="Q18" s="36">
        <f t="shared" si="2"/>
        <v>3</v>
      </c>
      <c r="R18" s="36">
        <f t="shared" si="2"/>
        <v>0</v>
      </c>
      <c r="S18" s="36">
        <f t="shared" si="2"/>
        <v>1</v>
      </c>
      <c r="T18" s="36">
        <f t="shared" si="2"/>
        <v>0</v>
      </c>
      <c r="U18" s="36">
        <f t="shared" si="2"/>
        <v>9.25</v>
      </c>
      <c r="V18" s="37">
        <f t="shared" si="2"/>
        <v>0</v>
      </c>
      <c r="W18" s="36">
        <f t="shared" si="2"/>
        <v>40</v>
      </c>
      <c r="X18" s="36">
        <f t="shared" si="2"/>
        <v>0</v>
      </c>
      <c r="Y18" s="36">
        <f t="shared" si="2"/>
        <v>11</v>
      </c>
      <c r="Z18" s="36">
        <f t="shared" si="2"/>
        <v>0</v>
      </c>
      <c r="AA18" s="36">
        <f t="shared" si="2"/>
        <v>0</v>
      </c>
      <c r="AB18" s="36">
        <f t="shared" si="2"/>
        <v>0</v>
      </c>
      <c r="AC18" s="36">
        <f t="shared" si="2"/>
        <v>0</v>
      </c>
      <c r="AD18" s="36">
        <f t="shared" si="2"/>
        <v>0</v>
      </c>
      <c r="AE18" s="36">
        <f t="shared" si="2"/>
        <v>40.75</v>
      </c>
      <c r="AF18" s="36">
        <f t="shared" si="2"/>
        <v>0</v>
      </c>
      <c r="AG18" s="36">
        <f t="shared" si="2"/>
        <v>0</v>
      </c>
      <c r="AH18" s="36">
        <f t="shared" si="2"/>
        <v>0</v>
      </c>
      <c r="AI18" s="36">
        <f t="shared" si="2"/>
        <v>6.5</v>
      </c>
      <c r="AJ18" s="36">
        <f t="shared" si="2"/>
        <v>0</v>
      </c>
      <c r="AK18" s="36">
        <f t="shared" si="2"/>
        <v>25.25</v>
      </c>
      <c r="AL18" s="36">
        <f t="shared" si="2"/>
        <v>0</v>
      </c>
      <c r="AM18" s="36">
        <f t="shared" si="2"/>
        <v>4</v>
      </c>
      <c r="AN18" s="36">
        <f t="shared" si="2"/>
        <v>0</v>
      </c>
      <c r="AO18" s="38">
        <f>SUM(C18,D18,E18,G18,I18,K18,M18,O18,Q18,U18,W18,Y18,AA18,AC18,AE18,AG18,AI18,AK18,AM18,S18,J18)</f>
        <v>207</v>
      </c>
      <c r="AP18" s="38">
        <f>SUM(F18,H18,L18,N18,P18,R18,V18,X18,Z18,AB18,AD18,AF18,AH18,AJ18,AL18,AN18)</f>
        <v>10</v>
      </c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</row>
    <row r="19" spans="1:76" s="39" customFormat="1" ht="12" x14ac:dyDescent="0.2">
      <c r="B19" s="4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2"/>
      <c r="AP19" s="42"/>
      <c r="AQ19" s="43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</row>
    <row r="20" spans="1:76" s="39" customFormat="1" ht="12" x14ac:dyDescent="0.2">
      <c r="B20" s="40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2"/>
      <c r="AP20" s="42"/>
      <c r="AQ20" s="43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</row>
    <row r="21" spans="1:76" s="39" customFormat="1" ht="12" x14ac:dyDescent="0.2"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2"/>
      <c r="AP21" s="42"/>
      <c r="AQ21" s="43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</row>
    <row r="22" spans="1:76" s="39" customFormat="1" ht="12" x14ac:dyDescent="0.2">
      <c r="B22" s="40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2"/>
      <c r="AP22" s="42"/>
      <c r="AQ22" s="43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</row>
    <row r="23" spans="1:76" s="39" customFormat="1" ht="12" x14ac:dyDescent="0.2">
      <c r="B23" s="40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2"/>
      <c r="AP23" s="42"/>
      <c r="AQ23" s="43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</row>
    <row r="24" spans="1:76" s="39" customFormat="1" ht="12" x14ac:dyDescent="0.2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2"/>
      <c r="AP24" s="42"/>
      <c r="AQ24" s="43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</row>
  </sheetData>
  <sheetProtection selectLockedCells="1" selectUnlockedCells="1"/>
  <mergeCells count="41">
    <mergeCell ref="AM9:AN9"/>
    <mergeCell ref="S8:T8"/>
    <mergeCell ref="U8:V8"/>
    <mergeCell ref="W8:X8"/>
    <mergeCell ref="M9:N9"/>
    <mergeCell ref="AE8:AF8"/>
    <mergeCell ref="AC9:AD9"/>
    <mergeCell ref="AE9:AF9"/>
    <mergeCell ref="AC8:AD8"/>
    <mergeCell ref="O9:P9"/>
    <mergeCell ref="Q9:R9"/>
    <mergeCell ref="S9:T9"/>
    <mergeCell ref="U9:V9"/>
    <mergeCell ref="W9:X9"/>
    <mergeCell ref="AG9:AH9"/>
    <mergeCell ref="AI9:AJ9"/>
    <mergeCell ref="A3:AP3"/>
    <mergeCell ref="B8:B9"/>
    <mergeCell ref="C8:D8"/>
    <mergeCell ref="E8:F8"/>
    <mergeCell ref="G8:H8"/>
    <mergeCell ref="I8:J8"/>
    <mergeCell ref="K8:L8"/>
    <mergeCell ref="M8:N8"/>
    <mergeCell ref="O8:P8"/>
    <mergeCell ref="Q8:R8"/>
    <mergeCell ref="AM8:AN8"/>
    <mergeCell ref="AO8:AP9"/>
    <mergeCell ref="Y9:Z9"/>
    <mergeCell ref="AA9:AB9"/>
    <mergeCell ref="Y8:Z8"/>
    <mergeCell ref="AA8:AB8"/>
    <mergeCell ref="AG8:AH8"/>
    <mergeCell ref="AI8:AJ8"/>
    <mergeCell ref="AK8:AL8"/>
    <mergeCell ref="AK9:AL9"/>
    <mergeCell ref="C9:D9"/>
    <mergeCell ref="E9:F9"/>
    <mergeCell ref="G9:H9"/>
    <mergeCell ref="I9:J9"/>
    <mergeCell ref="K9:L9"/>
  </mergeCells>
  <printOptions horizontalCentered="1"/>
  <pageMargins left="0.98425196850393704" right="0.98425196850393704" top="0.98425196850393704" bottom="0.98425196850393704" header="0.51181102362204722" footer="0.15748031496062992"/>
  <pageSetup paperSize="8" scale="46" firstPageNumber="16" orientation="landscape" r:id="rId1"/>
  <headerFooter alignWithMargins="0">
    <oddFooter>&amp;L&amp;D&amp;C&amp;P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11. melléklet</vt:lpstr>
      <vt:lpstr>'11. melléklet'!Nyomtatási_cím</vt:lpstr>
      <vt:lpstr>'11. 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Mónika</dc:creator>
  <cp:lastModifiedBy>Tóth Mónika</cp:lastModifiedBy>
  <dcterms:created xsi:type="dcterms:W3CDTF">2021-02-17T12:28:48Z</dcterms:created>
  <dcterms:modified xsi:type="dcterms:W3CDTF">2021-02-23T09:45:20Z</dcterms:modified>
</cp:coreProperties>
</file>