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U:\Személyzeti\Nemzetiségi önkormányzatok\CNÖM\Határozatok\2020\"/>
    </mc:Choice>
  </mc:AlternateContent>
  <xr:revisionPtr revIDLastSave="0" documentId="8_{BAE2CC2F-8D91-4474-882F-7949A821611C}" xr6:coauthVersionLast="45" xr6:coauthVersionMax="45" xr10:uidLastSave="{00000000-0000-0000-0000-000000000000}"/>
  <bookViews>
    <workbookView xWindow="-120" yWindow="-120" windowWidth="29040" windowHeight="15840" tabRatio="860" activeTab="11" xr2:uid="{00000000-000D-0000-FFFF-FFFF00000000}"/>
  </bookViews>
  <sheets>
    <sheet name="Borító" sheetId="1" r:id="rId1"/>
    <sheet name="Tartalomjegyzék" sheetId="2" r:id="rId2"/>
    <sheet name="1. melléklet" sheetId="24" r:id="rId3"/>
    <sheet name="2. melléklet" sheetId="25" r:id="rId4"/>
    <sheet name="3. melléklet" sheetId="26" r:id="rId5"/>
    <sheet name="4. melléklet" sheetId="27" r:id="rId6"/>
    <sheet name="5. melléklet" sheetId="28" r:id="rId7"/>
    <sheet name="6. melléklet" sheetId="29" r:id="rId8"/>
    <sheet name="7. melléklet" sheetId="30" r:id="rId9"/>
    <sheet name="8. melléklet" sheetId="31" r:id="rId10"/>
    <sheet name="9. melléklet" sheetId="32" r:id="rId11"/>
    <sheet name="10. melléklet" sheetId="33" r:id="rId12"/>
    <sheet name="Tájékoztató" sheetId="34" r:id="rId13"/>
    <sheet name="1. tájékoztató" sheetId="35" r:id="rId14"/>
    <sheet name="2. tájékoztató" sheetId="36" r:id="rId15"/>
    <sheet name="3. tájékoztató" sheetId="37" r:id="rId16"/>
    <sheet name="4. tájékoztató" sheetId="38" r:id="rId17"/>
    <sheet name="5. tájékoztató" sheetId="39" r:id="rId18"/>
    <sheet name="6. tájékoztató" sheetId="40" r:id="rId19"/>
    <sheet name="7. tájékoztató" sheetId="41" r:id="rId20"/>
  </sheets>
  <externalReferences>
    <externalReference r:id="rId21"/>
    <externalReference r:id="rId22"/>
  </externalReferences>
  <definedNames>
    <definedName name="enczi">[1]rszakfössz!$D$123</definedName>
    <definedName name="_xlnm.Print_Titles" localSheetId="11">'10. melléklet'!$1:$4</definedName>
    <definedName name="_xlnm.Print_Titles" localSheetId="3">'2. melléklet'!$4:$8</definedName>
    <definedName name="_xlnm.Print_Titles" localSheetId="6">'5. melléklet'!$3:$8</definedName>
    <definedName name="_xlnm.Print_Titles" localSheetId="17">'5. tájékoztató'!$1:$6</definedName>
    <definedName name="_xlnm.Print_Area" localSheetId="2">'1. melléklet'!$A$1:$M$100</definedName>
    <definedName name="_xlnm.Print_Area" localSheetId="3">'2. melléklet'!$A$1:$F$26</definedName>
    <definedName name="_xlnm.Print_Area" localSheetId="15">'3. tájékoztató'!$A$1:$Q$22</definedName>
    <definedName name="_xlnm.Print_Area" localSheetId="16">'4. tájékoztató'!$A$1:$C$25</definedName>
    <definedName name="_xlnm.Print_Area" localSheetId="6">'5. melléklet'!$A$1:$D$25</definedName>
    <definedName name="_xlnm.Print_Area" localSheetId="7">'6. melléklet'!$A$1:$N$27</definedName>
    <definedName name="_xlnm.Print_Area" localSheetId="0">Borító!$A$1:$L$32</definedName>
    <definedName name="_xlnm.Print_Area" localSheetId="12">Tájékoztató!$A$1:$B$18</definedName>
    <definedName name="_xlnm.Print_Area" localSheetId="1">Tartalomjegyzék!$A$1:$B$17</definedName>
    <definedName name="Z_D61A7A68_794A_487F_AE50_05CE890374C8_.wvu.PrintArea" localSheetId="3" hidden="1">'2. melléklet'!$B$4:$F$20</definedName>
    <definedName name="Z_D61A7A68_794A_487F_AE50_05CE890374C8_.wvu.PrintTitles" localSheetId="3" hidden="1">'2. melléklet'!$B:$B,'2. melléklet'!$4:$8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5" i="24" l="1"/>
  <c r="K56" i="24"/>
  <c r="M54" i="24"/>
  <c r="M53" i="24"/>
  <c r="C15" i="36" l="1"/>
  <c r="J17" i="35"/>
  <c r="H17" i="35"/>
  <c r="J9" i="35"/>
  <c r="J10" i="35"/>
  <c r="J11" i="35"/>
  <c r="J8" i="35"/>
  <c r="H9" i="35"/>
  <c r="H10" i="35"/>
  <c r="H11" i="35"/>
  <c r="H8" i="35"/>
  <c r="E12" i="35"/>
  <c r="E21" i="31"/>
  <c r="E22" i="31" s="1"/>
  <c r="F13" i="40" l="1"/>
  <c r="F14" i="40" s="1"/>
  <c r="F32" i="40" s="1"/>
  <c r="E13" i="40"/>
  <c r="E14" i="40" s="1"/>
  <c r="E32" i="40" s="1"/>
  <c r="D13" i="40"/>
  <c r="D14" i="40" s="1"/>
  <c r="D32" i="40" s="1"/>
  <c r="C13" i="40"/>
  <c r="C14" i="40" s="1"/>
  <c r="C32" i="40" s="1"/>
  <c r="H38" i="39"/>
  <c r="G38" i="39"/>
  <c r="F38" i="39"/>
  <c r="E38" i="39"/>
  <c r="D38" i="39"/>
  <c r="I35" i="39"/>
  <c r="J35" i="39" s="1"/>
  <c r="I34" i="39"/>
  <c r="J34" i="39" s="1"/>
  <c r="I33" i="39"/>
  <c r="J33" i="39" s="1"/>
  <c r="J32" i="39"/>
  <c r="I32" i="39"/>
  <c r="I31" i="39"/>
  <c r="J31" i="39" s="1"/>
  <c r="I30" i="39"/>
  <c r="J30" i="39" s="1"/>
  <c r="I29" i="39"/>
  <c r="H28" i="39"/>
  <c r="G28" i="39"/>
  <c r="F28" i="39"/>
  <c r="F36" i="39" s="1"/>
  <c r="F39" i="39" s="1"/>
  <c r="E28" i="39"/>
  <c r="D28" i="39"/>
  <c r="I27" i="39"/>
  <c r="J27" i="39" s="1"/>
  <c r="I26" i="39"/>
  <c r="J26" i="39" s="1"/>
  <c r="I25" i="39"/>
  <c r="J25" i="39" s="1"/>
  <c r="I24" i="39"/>
  <c r="J24" i="39" s="1"/>
  <c r="I23" i="39"/>
  <c r="J23" i="39" s="1"/>
  <c r="I22" i="39"/>
  <c r="J22" i="39" s="1"/>
  <c r="I21" i="39"/>
  <c r="J21" i="39" s="1"/>
  <c r="I20" i="39"/>
  <c r="J20" i="39" s="1"/>
  <c r="I19" i="39"/>
  <c r="H18" i="39"/>
  <c r="G18" i="39"/>
  <c r="F18" i="39"/>
  <c r="E18" i="39"/>
  <c r="D18" i="39"/>
  <c r="I17" i="39"/>
  <c r="J17" i="39" s="1"/>
  <c r="I16" i="39"/>
  <c r="J16" i="39" s="1"/>
  <c r="J15" i="39"/>
  <c r="I15" i="39"/>
  <c r="I14" i="39"/>
  <c r="J14" i="39" s="1"/>
  <c r="I13" i="39"/>
  <c r="J13" i="39" s="1"/>
  <c r="I12" i="39"/>
  <c r="J12" i="39" s="1"/>
  <c r="I11" i="39"/>
  <c r="J11" i="39" s="1"/>
  <c r="I10" i="39"/>
  <c r="J10" i="39" s="1"/>
  <c r="I9" i="39"/>
  <c r="J9" i="39" s="1"/>
  <c r="H8" i="39"/>
  <c r="H36" i="39" s="1"/>
  <c r="H39" i="39" s="1"/>
  <c r="G8" i="39"/>
  <c r="F8" i="39"/>
  <c r="E8" i="39"/>
  <c r="E36" i="39" s="1"/>
  <c r="E39" i="39" s="1"/>
  <c r="D8" i="39"/>
  <c r="C12" i="38"/>
  <c r="C25" i="38" s="1"/>
  <c r="Q21" i="37"/>
  <c r="P21" i="37"/>
  <c r="O21" i="37"/>
  <c r="N21" i="37"/>
  <c r="M21" i="37"/>
  <c r="L21" i="37"/>
  <c r="K21" i="37"/>
  <c r="J21" i="37"/>
  <c r="I21" i="37"/>
  <c r="H21" i="37"/>
  <c r="G21" i="37"/>
  <c r="F21" i="37"/>
  <c r="E21" i="37"/>
  <c r="D21" i="37"/>
  <c r="C20" i="37"/>
  <c r="C18" i="37"/>
  <c r="C17" i="37"/>
  <c r="C13" i="37"/>
  <c r="C12" i="37"/>
  <c r="C11" i="37"/>
  <c r="C9" i="37"/>
  <c r="E22" i="35"/>
  <c r="D22" i="35"/>
  <c r="C22" i="35"/>
  <c r="J19" i="35"/>
  <c r="I19" i="35"/>
  <c r="H19" i="35"/>
  <c r="J18" i="35"/>
  <c r="I18" i="35"/>
  <c r="H18" i="35"/>
  <c r="H22" i="35"/>
  <c r="E11" i="35"/>
  <c r="D11" i="35"/>
  <c r="C11" i="35"/>
  <c r="E10" i="35"/>
  <c r="D10" i="35"/>
  <c r="C10" i="35"/>
  <c r="E9" i="35"/>
  <c r="D9" i="35"/>
  <c r="C9" i="35"/>
  <c r="G54" i="33"/>
  <c r="G46" i="33"/>
  <c r="G38" i="33"/>
  <c r="G32" i="33"/>
  <c r="G30" i="33" s="1"/>
  <c r="G26" i="33"/>
  <c r="G22" i="33"/>
  <c r="G16" i="33"/>
  <c r="G12" i="33"/>
  <c r="G7" i="33"/>
  <c r="E21" i="32"/>
  <c r="E22" i="32" s="1"/>
  <c r="E16" i="32"/>
  <c r="E13" i="32"/>
  <c r="E10" i="32"/>
  <c r="E24" i="31"/>
  <c r="E19" i="31"/>
  <c r="E25" i="31" s="1"/>
  <c r="E14" i="31"/>
  <c r="E12" i="31"/>
  <c r="E9" i="31"/>
  <c r="E10" i="31" s="1"/>
  <c r="C13" i="30"/>
  <c r="C11" i="30"/>
  <c r="C14" i="30" s="1"/>
  <c r="C15" i="30" s="1"/>
  <c r="C16" i="30" s="1"/>
  <c r="G36" i="39" l="1"/>
  <c r="G39" i="39" s="1"/>
  <c r="I28" i="39"/>
  <c r="J28" i="39" s="1"/>
  <c r="I38" i="39"/>
  <c r="J38" i="39" s="1"/>
  <c r="G11" i="33"/>
  <c r="G6" i="33" s="1"/>
  <c r="G5" i="33" s="1"/>
  <c r="C21" i="37"/>
  <c r="I8" i="39"/>
  <c r="J8" i="39" s="1"/>
  <c r="I18" i="39"/>
  <c r="J18" i="39" s="1"/>
  <c r="E15" i="31"/>
  <c r="E16" i="31" s="1"/>
  <c r="D36" i="39"/>
  <c r="D39" i="39" s="1"/>
  <c r="G45" i="33"/>
  <c r="E19" i="32"/>
  <c r="E23" i="32" s="1"/>
  <c r="J22" i="35"/>
  <c r="I36" i="39"/>
  <c r="J19" i="39"/>
  <c r="J29" i="39"/>
  <c r="I39" i="39" l="1"/>
  <c r="J36" i="39"/>
  <c r="J39" i="39" s="1"/>
  <c r="N14" i="29" l="1"/>
  <c r="D14" i="27"/>
  <c r="I73" i="24"/>
  <c r="I72" i="24" s="1"/>
  <c r="I66" i="24"/>
  <c r="I63" i="24"/>
  <c r="I88" i="24" s="1"/>
  <c r="I57" i="24"/>
  <c r="I44" i="24"/>
  <c r="C12" i="35" s="1"/>
  <c r="I42" i="24"/>
  <c r="I38" i="24"/>
  <c r="I35" i="24"/>
  <c r="I32" i="24"/>
  <c r="I28" i="24"/>
  <c r="I18" i="24"/>
  <c r="I11" i="24"/>
  <c r="I8" i="24"/>
  <c r="C8" i="35" s="1"/>
  <c r="I95" i="24"/>
  <c r="J95" i="24"/>
  <c r="I96" i="24"/>
  <c r="J96" i="24"/>
  <c r="L73" i="24"/>
  <c r="L72" i="24" s="1"/>
  <c r="L66" i="24"/>
  <c r="L63" i="24" s="1"/>
  <c r="L57" i="24"/>
  <c r="L44" i="24"/>
  <c r="L42" i="24"/>
  <c r="L32" i="24"/>
  <c r="L35" i="24"/>
  <c r="L31" i="24" s="1"/>
  <c r="L84" i="24" s="1"/>
  <c r="L38" i="24"/>
  <c r="L8" i="24"/>
  <c r="E8" i="35" s="1"/>
  <c r="L11" i="24"/>
  <c r="L18" i="24"/>
  <c r="L28" i="24"/>
  <c r="L96" i="24"/>
  <c r="L95" i="24"/>
  <c r="L23" i="29"/>
  <c r="K23" i="29"/>
  <c r="J23" i="29"/>
  <c r="I23" i="29"/>
  <c r="H23" i="29"/>
  <c r="L20" i="29"/>
  <c r="K20" i="29"/>
  <c r="J20" i="29"/>
  <c r="I20" i="29"/>
  <c r="H20" i="29"/>
  <c r="L17" i="29"/>
  <c r="K17" i="29"/>
  <c r="J17" i="29"/>
  <c r="I17" i="29"/>
  <c r="H17" i="29"/>
  <c r="M15" i="29"/>
  <c r="L14" i="29"/>
  <c r="K14" i="29"/>
  <c r="J14" i="29"/>
  <c r="I14" i="29"/>
  <c r="H14" i="29"/>
  <c r="D14" i="28"/>
  <c r="D9" i="28"/>
  <c r="D21" i="28" s="1"/>
  <c r="D25" i="28" s="1"/>
  <c r="C14" i="27"/>
  <c r="F15" i="26"/>
  <c r="E15" i="26"/>
  <c r="D15" i="26"/>
  <c r="C15" i="26"/>
  <c r="G14" i="26"/>
  <c r="H14" i="26" s="1"/>
  <c r="G13" i="26"/>
  <c r="H13" i="26" s="1"/>
  <c r="G12" i="26"/>
  <c r="H12" i="26" s="1"/>
  <c r="G11" i="26"/>
  <c r="H11" i="26" s="1"/>
  <c r="G10" i="26"/>
  <c r="F20" i="25"/>
  <c r="E20" i="25"/>
  <c r="D20" i="25"/>
  <c r="C20" i="25"/>
  <c r="C14" i="35" l="1"/>
  <c r="C23" i="35" s="1"/>
  <c r="E14" i="35"/>
  <c r="L52" i="24"/>
  <c r="L71" i="24" s="1"/>
  <c r="L77" i="24" s="1"/>
  <c r="J12" i="35"/>
  <c r="J14" i="35" s="1"/>
  <c r="I52" i="24"/>
  <c r="I87" i="24" s="1"/>
  <c r="H12" i="35"/>
  <c r="H14" i="35" s="1"/>
  <c r="H23" i="35" s="1"/>
  <c r="J94" i="24"/>
  <c r="I31" i="24"/>
  <c r="I84" i="24" s="1"/>
  <c r="I92" i="24" s="1"/>
  <c r="M17" i="29"/>
  <c r="N17" i="29"/>
  <c r="L41" i="24"/>
  <c r="I41" i="24"/>
  <c r="K25" i="29"/>
  <c r="H25" i="29"/>
  <c r="L88" i="24"/>
  <c r="L92" i="24" s="1"/>
  <c r="M20" i="29"/>
  <c r="N20" i="29" s="1"/>
  <c r="G15" i="26"/>
  <c r="L25" i="29"/>
  <c r="M23" i="29"/>
  <c r="N23" i="29" s="1"/>
  <c r="L7" i="24"/>
  <c r="L40" i="24" s="1"/>
  <c r="I25" i="29"/>
  <c r="J25" i="29"/>
  <c r="H10" i="26"/>
  <c r="H15" i="26" s="1"/>
  <c r="I7" i="24"/>
  <c r="I71" i="24"/>
  <c r="I94" i="24"/>
  <c r="L94" i="24"/>
  <c r="M14" i="29"/>
  <c r="L83" i="24" l="1"/>
  <c r="I40" i="24"/>
  <c r="I81" i="24" s="1"/>
  <c r="E23" i="35"/>
  <c r="J23" i="35"/>
  <c r="M25" i="29"/>
  <c r="L87" i="24"/>
  <c r="L91" i="24" s="1"/>
  <c r="K26" i="29"/>
  <c r="N25" i="29"/>
  <c r="H26" i="29"/>
  <c r="I83" i="24"/>
  <c r="I91" i="24" s="1"/>
  <c r="L85" i="24"/>
  <c r="L49" i="24"/>
  <c r="L81" i="24"/>
  <c r="I77" i="24"/>
  <c r="I85" i="24"/>
  <c r="I49" i="24" l="1"/>
  <c r="H27" i="29"/>
  <c r="L89" i="24"/>
  <c r="L100" i="24" s="1"/>
  <c r="I89" i="24"/>
  <c r="I100" i="24" s="1"/>
  <c r="K53" i="24" l="1"/>
  <c r="I8" i="35" s="1"/>
  <c r="K54" i="24"/>
  <c r="I9" i="35" s="1"/>
  <c r="K58" i="24"/>
  <c r="K59" i="24"/>
  <c r="K60" i="24"/>
  <c r="K61" i="24"/>
  <c r="K62" i="24"/>
  <c r="K64" i="24"/>
  <c r="K65" i="24"/>
  <c r="K67" i="24"/>
  <c r="K68" i="24"/>
  <c r="K69" i="24"/>
  <c r="K70" i="24"/>
  <c r="K74" i="24"/>
  <c r="K75" i="24"/>
  <c r="K76" i="24"/>
  <c r="K9" i="24"/>
  <c r="K10" i="24"/>
  <c r="M10" i="24" s="1"/>
  <c r="K12" i="24"/>
  <c r="K13" i="24"/>
  <c r="K14" i="24"/>
  <c r="K15" i="24"/>
  <c r="K16" i="24"/>
  <c r="K17" i="24"/>
  <c r="K19" i="24"/>
  <c r="K20" i="24"/>
  <c r="K21" i="24"/>
  <c r="K22" i="24"/>
  <c r="K23" i="24"/>
  <c r="K24" i="24"/>
  <c r="K25" i="24"/>
  <c r="K26" i="24"/>
  <c r="K27" i="24"/>
  <c r="K29" i="24"/>
  <c r="K30" i="24"/>
  <c r="K33" i="24"/>
  <c r="K34" i="24"/>
  <c r="K36" i="24"/>
  <c r="K37" i="24"/>
  <c r="K39" i="24"/>
  <c r="K43" i="24"/>
  <c r="K45" i="24"/>
  <c r="K46" i="24"/>
  <c r="K47" i="24"/>
  <c r="K48" i="24"/>
  <c r="M55" i="24" l="1"/>
  <c r="I10" i="35"/>
  <c r="K10" i="35" s="1"/>
  <c r="I17" i="35"/>
  <c r="I22" i="35" s="1"/>
  <c r="K8" i="35"/>
  <c r="M45" i="24"/>
  <c r="D12" i="35"/>
  <c r="M56" i="24"/>
  <c r="I11" i="35"/>
  <c r="J73" i="24"/>
  <c r="K73" i="24" s="1"/>
  <c r="J66" i="24"/>
  <c r="K66" i="24" s="1"/>
  <c r="J57" i="24"/>
  <c r="K57" i="24" s="1"/>
  <c r="I12" i="35" s="1"/>
  <c r="J44" i="24"/>
  <c r="K44" i="24" s="1"/>
  <c r="M44" i="24" s="1"/>
  <c r="J42" i="24"/>
  <c r="K42" i="24" s="1"/>
  <c r="J38" i="24"/>
  <c r="J35" i="24"/>
  <c r="K35" i="24" s="1"/>
  <c r="J32" i="24"/>
  <c r="K32" i="24" s="1"/>
  <c r="J28" i="24"/>
  <c r="K28" i="24" s="1"/>
  <c r="J18" i="24"/>
  <c r="K18" i="24" s="1"/>
  <c r="J11" i="24"/>
  <c r="K11" i="24" s="1"/>
  <c r="J8" i="24"/>
  <c r="K8" i="24" s="1"/>
  <c r="M8" i="24" l="1"/>
  <c r="D8" i="35"/>
  <c r="I14" i="35"/>
  <c r="J72" i="24"/>
  <c r="K72" i="24" s="1"/>
  <c r="K38" i="24"/>
  <c r="J31" i="24"/>
  <c r="J84" i="24" s="1"/>
  <c r="J41" i="24"/>
  <c r="K41" i="24" s="1"/>
  <c r="M41" i="24" s="1"/>
  <c r="K96" i="24"/>
  <c r="J63" i="24"/>
  <c r="J7" i="24"/>
  <c r="J83" i="24" s="1"/>
  <c r="J52" i="24"/>
  <c r="K95" i="24"/>
  <c r="I23" i="35" l="1"/>
  <c r="K23" i="35" s="1"/>
  <c r="K14" i="35"/>
  <c r="D14" i="35"/>
  <c r="F8" i="35"/>
  <c r="K63" i="24"/>
  <c r="J88" i="24"/>
  <c r="J92" i="24" s="1"/>
  <c r="K52" i="24"/>
  <c r="J87" i="24"/>
  <c r="J91" i="24" s="1"/>
  <c r="K31" i="24"/>
  <c r="K84" i="24" s="1"/>
  <c r="J40" i="24"/>
  <c r="K7" i="24"/>
  <c r="K94" i="24"/>
  <c r="J71" i="24"/>
  <c r="D23" i="35" l="1"/>
  <c r="F23" i="35" s="1"/>
  <c r="F14" i="35"/>
  <c r="K40" i="24"/>
  <c r="J81" i="24"/>
  <c r="K88" i="24"/>
  <c r="K92" i="24" s="1"/>
  <c r="K83" i="24"/>
  <c r="M7" i="24"/>
  <c r="K87" i="24"/>
  <c r="M52" i="24"/>
  <c r="K71" i="24"/>
  <c r="J85" i="24"/>
  <c r="J49" i="24"/>
  <c r="K49" i="24" s="1"/>
  <c r="M49" i="24" s="1"/>
  <c r="J77" i="24"/>
  <c r="K77" i="24" s="1"/>
  <c r="M77" i="24" s="1"/>
  <c r="K91" i="24" l="1"/>
  <c r="K85" i="24"/>
  <c r="M71" i="24"/>
  <c r="K81" i="24"/>
  <c r="M40" i="24"/>
  <c r="J89" i="24"/>
  <c r="J100" i="24" s="1"/>
  <c r="K89" i="24" l="1"/>
  <c r="K100" i="24" s="1"/>
</calcChain>
</file>

<file path=xl/sharedStrings.xml><?xml version="1.0" encoding="utf-8"?>
<sst xmlns="http://schemas.openxmlformats.org/spreadsheetml/2006/main" count="1041" uniqueCount="627">
  <si>
    <t>- 1. melléklet</t>
  </si>
  <si>
    <t>adatok eFt-ban</t>
  </si>
  <si>
    <t>A</t>
  </si>
  <si>
    <t>B</t>
  </si>
  <si>
    <t>C</t>
  </si>
  <si>
    <t>D</t>
  </si>
  <si>
    <t>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</si>
  <si>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</si>
  <si>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</si>
  <si>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</si>
  <si>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</si>
  <si>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</si>
  <si>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</si>
  <si>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</si>
  <si>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</si>
  <si>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</si>
  <si>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</si>
  <si>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</si>
  <si>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</si>
  <si>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</si>
  <si>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</si>
  <si>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</si>
  <si>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</si>
  <si>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</si>
  <si>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</si>
  <si>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</si>
  <si>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</si>
  <si>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</si>
  <si>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</si>
  <si>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</si>
  <si>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</si>
  <si>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</si>
  <si>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</si>
  <si>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</si>
  <si>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</si>
  <si>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</si>
  <si>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</si>
  <si>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</si>
  <si>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</si>
  <si>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</si>
  <si>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</si>
  <si>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</si>
  <si>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</si>
  <si>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</si>
  <si>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</si>
  <si>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</si>
  <si>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</si>
  <si>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</si>
  <si>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</si>
  <si>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</si>
  <si>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</si>
  <si>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</si>
  <si>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</si>
  <si>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</si>
  <si>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</si>
  <si>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</si>
  <si>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</si>
  <si>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</si>
  <si>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</si>
  <si>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</si>
  <si>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</si>
  <si>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</si>
  <si>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</si>
  <si>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Működési célú</t>
  </si>
  <si>
    <t>I.</t>
  </si>
  <si>
    <t>Működési bevételek</t>
  </si>
  <si>
    <t>I.1.</t>
  </si>
  <si>
    <t>Közhatalmi bevételek</t>
  </si>
  <si>
    <t>I.2.</t>
  </si>
  <si>
    <t>I.3.</t>
  </si>
  <si>
    <t>I.4.</t>
  </si>
  <si>
    <t>I.5.</t>
  </si>
  <si>
    <t>II.</t>
  </si>
  <si>
    <t>Felhalmozási bevételek</t>
  </si>
  <si>
    <t>II.1.</t>
  </si>
  <si>
    <t>II.2.</t>
  </si>
  <si>
    <t>II.3.</t>
  </si>
  <si>
    <t>III.</t>
  </si>
  <si>
    <t>III.1.</t>
  </si>
  <si>
    <t>Működési kiadások</t>
  </si>
  <si>
    <t>Személyi juttatások</t>
  </si>
  <si>
    <t>Felhalmozási kiadások</t>
  </si>
  <si>
    <t>Általános tartalék</t>
  </si>
  <si>
    <t>Függő, átfutó, kiegyenlítő kiadások</t>
  </si>
  <si>
    <t>ÖNKORMÁNYZAT ÖSSZESEN</t>
  </si>
  <si>
    <t>Megnevezés</t>
  </si>
  <si>
    <t>F</t>
  </si>
  <si>
    <t>57.</t>
  </si>
  <si>
    <t>58.</t>
  </si>
  <si>
    <t>59.</t>
  </si>
  <si>
    <t>60.</t>
  </si>
  <si>
    <t>61.</t>
  </si>
  <si>
    <t>62.</t>
  </si>
  <si>
    <t>63.</t>
  </si>
  <si>
    <t>64.</t>
  </si>
  <si>
    <t>65.</t>
  </si>
  <si>
    <t>66.</t>
  </si>
  <si>
    <t>67.</t>
  </si>
  <si>
    <t>68.</t>
  </si>
  <si>
    <t>69.</t>
  </si>
  <si>
    <t>70.</t>
  </si>
  <si>
    <t>71.</t>
  </si>
  <si>
    <t>72.</t>
  </si>
  <si>
    <t>73.</t>
  </si>
  <si>
    <t>80.</t>
  </si>
  <si>
    <t>81.</t>
  </si>
  <si>
    <t>82.</t>
  </si>
  <si>
    <t>83.</t>
  </si>
  <si>
    <t>84.</t>
  </si>
  <si>
    <t>85.</t>
  </si>
  <si>
    <t>86.</t>
  </si>
  <si>
    <t>87.</t>
  </si>
  <si>
    <t>88.</t>
  </si>
  <si>
    <t>89.</t>
  </si>
  <si>
    <t>90.</t>
  </si>
  <si>
    <t>91.</t>
  </si>
  <si>
    <t>92.</t>
  </si>
  <si>
    <t>93.</t>
  </si>
  <si>
    <t>94.</t>
  </si>
  <si>
    <t>95.</t>
  </si>
  <si>
    <t>96.</t>
  </si>
  <si>
    <t>Irányító szervtől kapott támogatás</t>
  </si>
  <si>
    <t>Költségvetési bevételek (46. sor)</t>
  </si>
  <si>
    <t>Költségvetési kiadások (97. sor)</t>
  </si>
  <si>
    <t>Költségvetési egyenleg (108. sor - 109. sor)</t>
  </si>
  <si>
    <t>Ebből:</t>
  </si>
  <si>
    <t>Felhalmozási célú</t>
  </si>
  <si>
    <t>A költségvetési hiány belső finanszírozása</t>
  </si>
  <si>
    <t>A költségvetési hiány külső finanszírozása</t>
  </si>
  <si>
    <t>Költségvetési hiány(-) / többlet(+)</t>
  </si>
  <si>
    <t>Egyéb közhatalmi bevételek</t>
  </si>
  <si>
    <t>Működési célú támogatások államháztartáson belülről</t>
  </si>
  <si>
    <t>Működési célú átvett pénzeszközök</t>
  </si>
  <si>
    <t>Felhalmozási célú támogatások államháztartáson belülről</t>
  </si>
  <si>
    <t>Felhalmozási célú átvett pénzeszközök</t>
  </si>
  <si>
    <t>Felhalmozási célú pénzeszközátvétel államháztartáson kívülről</t>
  </si>
  <si>
    <t>Finanszírozási bevételek</t>
  </si>
  <si>
    <t>Hitel-, kölcsönfelvétel államháztartáson kívülről</t>
  </si>
  <si>
    <t>Likviditási célú hitelek, kölcsönök felvétele pénzügyi vállalkozástól</t>
  </si>
  <si>
    <t>III.2.</t>
  </si>
  <si>
    <t>Maradvány igénybevétele</t>
  </si>
  <si>
    <t>III.3.</t>
  </si>
  <si>
    <t>Munkaadókat terhelő járulékok és szociális hozzájárulási adó</t>
  </si>
  <si>
    <t>Dologi kiadások</t>
  </si>
  <si>
    <t>Egyéb működési célú kiadások</t>
  </si>
  <si>
    <t>Beruházások ÁFÁ-val</t>
  </si>
  <si>
    <t>Felújítások ÁFÁ-val</t>
  </si>
  <si>
    <t>Egyéb felhalmozási célú kiadások</t>
  </si>
  <si>
    <t>Felhalmozási célú visszatérítendő támogatások, kölcsönök nyújtása államháztartáson kívülre</t>
  </si>
  <si>
    <t>Felhalmozási célú céltartalék</t>
  </si>
  <si>
    <t>Finanszírozási kiadások</t>
  </si>
  <si>
    <t>IV.</t>
  </si>
  <si>
    <t xml:space="preserve">IV. </t>
  </si>
  <si>
    <t>Függő, átfutó bevételek</t>
  </si>
  <si>
    <t>Hiteltörlesztés államháztartáson kívülre</t>
  </si>
  <si>
    <t>III.4.</t>
  </si>
  <si>
    <t>Maradvány igénybevétele működési célra</t>
  </si>
  <si>
    <t>Maradvány igénybevétele felhalmozási célra</t>
  </si>
  <si>
    <t>Központi, irányító szervi támogatás folyósítása</t>
  </si>
  <si>
    <t>Ellátottak pénzbeli juttatásai</t>
  </si>
  <si>
    <t>Tartalomjegyzék</t>
  </si>
  <si>
    <t>I.1.07.</t>
  </si>
  <si>
    <t>Önkormányzatok működési támogatásai</t>
  </si>
  <si>
    <t>I.1.12.</t>
  </si>
  <si>
    <t>Egyéb működési célú támogatások bevételei államháztartáson belülről</t>
  </si>
  <si>
    <t>I.2.22.</t>
  </si>
  <si>
    <t>Jövedelemadók</t>
  </si>
  <si>
    <t>I.2.25.</t>
  </si>
  <si>
    <t>Vagyoni típusú adók</t>
  </si>
  <si>
    <t>I.2.26.</t>
  </si>
  <si>
    <t>Értékesítési és forgalmi adók</t>
  </si>
  <si>
    <t>I.2.29.</t>
  </si>
  <si>
    <t>Gépjárműadók</t>
  </si>
  <si>
    <t>I.2.30.</t>
  </si>
  <si>
    <t>Egyéb áruhasználati és szolgáltatási adók</t>
  </si>
  <si>
    <t>I.2.32.</t>
  </si>
  <si>
    <t>I.3.34.</t>
  </si>
  <si>
    <t>Készletértékesítés ellenértéke</t>
  </si>
  <si>
    <t>I.3.35.</t>
  </si>
  <si>
    <t>Szolgáltatások ellenértéke</t>
  </si>
  <si>
    <t>I.3.36.</t>
  </si>
  <si>
    <t>Közvetített szolgáltatások ellenértéke</t>
  </si>
  <si>
    <t>I.3.37.</t>
  </si>
  <si>
    <t>Tulajdonosi bevételek</t>
  </si>
  <si>
    <t>I.3.38.</t>
  </si>
  <si>
    <t>Ellátási díjak</t>
  </si>
  <si>
    <t>I.3.39.</t>
  </si>
  <si>
    <t>Kiszámlázott általános forgalmi adó</t>
  </si>
  <si>
    <t>I.3.40.</t>
  </si>
  <si>
    <t>Általános forgalmi adó visszatérítése</t>
  </si>
  <si>
    <t>I.3.41.</t>
  </si>
  <si>
    <t>Kamatbevételek</t>
  </si>
  <si>
    <t>I.3.43.</t>
  </si>
  <si>
    <t>Egyéb működési bevételek</t>
  </si>
  <si>
    <t>I.4.52.</t>
  </si>
  <si>
    <t>Működési célú visszatérítendő támogatások, kölcsönök visszatérülése államháztartáson kívülről</t>
  </si>
  <si>
    <t>I.4.53.</t>
  </si>
  <si>
    <t>Egyéb működési célú átvett pénzeszközök</t>
  </si>
  <si>
    <t xml:space="preserve">II.1.14. </t>
  </si>
  <si>
    <t>Felhalmozási célú önkormányzati támogatások</t>
  </si>
  <si>
    <t>II.1.18.</t>
  </si>
  <si>
    <t>Egyéb felhalmozási célú támogatások bevételei államháztartáson belülről</t>
  </si>
  <si>
    <t xml:space="preserve">II.2.46. </t>
  </si>
  <si>
    <t>Ingatlanok értékesítése</t>
  </si>
  <si>
    <t>II.2.47.</t>
  </si>
  <si>
    <t>Egyéb tárgyi eszközök értékesítése</t>
  </si>
  <si>
    <t>II.3.57.</t>
  </si>
  <si>
    <t>III.1.02.</t>
  </si>
  <si>
    <t>III.2.10/1.</t>
  </si>
  <si>
    <t>Előző év költségvetési maradványának működési célú igénybevétele</t>
  </si>
  <si>
    <t>III.2.10/2.</t>
  </si>
  <si>
    <t>Előző év költségvetési maradványának felhalmozási célú igénybevétele</t>
  </si>
  <si>
    <t>I.4.60.</t>
  </si>
  <si>
    <t>Egyéb működési célú támogatások államháztartáson belülre</t>
  </si>
  <si>
    <t>I.4.62.</t>
  </si>
  <si>
    <t>Működési célú visszatérítendő támogatások, kölcsönök nyújtása államháztartáson kívülre</t>
  </si>
  <si>
    <t>I.4.65.</t>
  </si>
  <si>
    <t>Egyéb működési célú támogatások államháztartáson kívülre</t>
  </si>
  <si>
    <t>I.4.66/1.</t>
  </si>
  <si>
    <t>Működési célú céltartalékok</t>
  </si>
  <si>
    <t>I.4.66/2.</t>
  </si>
  <si>
    <t>II.3.84.</t>
  </si>
  <si>
    <t>Egyéb felhalmozási célú támogatások államháztartáson belülre</t>
  </si>
  <si>
    <t>II.3.86.</t>
  </si>
  <si>
    <t>II.3.88.</t>
  </si>
  <si>
    <t>Egyéb felhalmozási célú támogatások államháztartáson kívülre</t>
  </si>
  <si>
    <t>II.3.89.</t>
  </si>
  <si>
    <t>Likviditási célú hitelek, kölcsönök törlesztése pénzügyi vállalkozásnak</t>
  </si>
  <si>
    <t>011140 Országos és helyi nemzetiségi önkormányzatok igazgatási tevékenysége</t>
  </si>
  <si>
    <t>Cigány Nemzetiségi Önkormányzat Mór költségvetése előirányzat-csoportok, kiemelt előirányzatok, és kötelező feladatok, önként vállalt feladatok, állami (államigazgatási) feladatok szerinti bontásban</t>
  </si>
  <si>
    <t>CIGÁNY NEMZETISÉGI ÖNKORMÁNYZAT MÓR KÖLTSÉGVETÉSE ELŐIRÁNYZAT-CSOPORTOK, KIEMELT ELŐIRÁNYZATOK, ÉS KÖTELEZŐ FELADATOK, ÖNKÉNT VÁLLALT FELADATOK, ÁLLAMI (ÁLLAMIGAZGATÁSI) FELADATOK SZERINTI BONTÁSBAN</t>
  </si>
  <si>
    <t>CIGÁNY NEMZETISÉGI ÖNKORMÁNYZAT MÓR KÖLTSÉGVETÉSI BEVÉTELEK ÖSSZESEN (I.+II.)</t>
  </si>
  <si>
    <t>CIGÁNY NEMZETISÉGI ÖNKORMÁNYZAT MÓR BEVÉTELEK ÖSSZESEN (I.+II.+III.+IV.)</t>
  </si>
  <si>
    <t>CIGÁNY NEMZETISÉGI ÖNKORMÁNYZAT MÓR KÖLTSÉGVETÉSI KIADÁSOK ÖSSZESEN (I.+II.)</t>
  </si>
  <si>
    <t>CIGÁNY NEMZETISÉGI ÖNKORMÁNYZAT MÓR KIADÁSOK ÖSSZESEN (I.+II.+III.+IV.)</t>
  </si>
  <si>
    <t>CIGÁNY NEMZETISÉGI ÖNKORMÁNYZAT MÓR 2017 ÉVI KÖLTSÉGVETÉSI EGYENLEGE ÉS ANNAK FINANSZÍROZÁSA</t>
  </si>
  <si>
    <t>G</t>
  </si>
  <si>
    <t>Cigány Nemzetiségi Önkormányzat Mór engedélyezett alkalmazotti létszám kormányzati funkciók szerinti bontásban</t>
  </si>
  <si>
    <t>011140</t>
  </si>
  <si>
    <t>Országos és helyi nemzetiségi önkormányzatok igazgatási tevékenysége</t>
  </si>
  <si>
    <t>Közalkalmazott</t>
  </si>
  <si>
    <t>Közfoglal-koztatott</t>
  </si>
  <si>
    <t>Összesen:</t>
  </si>
  <si>
    <t>Cigány Nemzetiségi Önkormányzat Mór adósságot keletkeztető ügyletekből és kezességvállalásokból fennálló kötelezettségei</t>
  </si>
  <si>
    <t>H</t>
  </si>
  <si>
    <t>J</t>
  </si>
  <si>
    <t>MEGNEVEZÉS</t>
  </si>
  <si>
    <t>Adósságszolgálat</t>
  </si>
  <si>
    <t>2018.</t>
  </si>
  <si>
    <t>2019.</t>
  </si>
  <si>
    <t>ÖSSZES KÖTELEZETTSÉG</t>
  </si>
  <si>
    <t>Cigány Nemzetiségi Önkormányzat Mór saját bevételeinek részletezése az adósságot keletkeztető ügyletből származó tárgyévi fizetési kötelezettség megállapításához</t>
  </si>
  <si>
    <t>Bevételi jogcímek</t>
  </si>
  <si>
    <t>Helyi adókból származó bevételek</t>
  </si>
  <si>
    <t>Az önkormányzati vagyon és az önkormányzatot megillető vagyoni értékű jog értékesítéséből és hasznosításából származó bevétel</t>
  </si>
  <si>
    <t>Osztalék, koncessziós díj, és hozambevétel</t>
  </si>
  <si>
    <t>Tárgyi eszköz és az immateriális jószág, részvény, részesedés, vállalat értékesítéséből vagy privatizációból származó bevétel</t>
  </si>
  <si>
    <t>Bírság-, pótlék- és díjbevétel</t>
  </si>
  <si>
    <t>Kezességvállalással kapcsolatos megtérülés</t>
  </si>
  <si>
    <t>SAJÁT BEVÉTELEK ÖSSZESEN*</t>
  </si>
  <si>
    <t>*Az adósságot keletkeztető ügyletekhez történő hozzájárulás részletes szabályairól szóló 353/2011. (XII.31.) Korm. Rendelet 2.§ (1) bekezdése alapján.</t>
  </si>
  <si>
    <t>CÉLTARTALÉKOK ÉS ÁLTALÁNOS TARTALÉK</t>
  </si>
  <si>
    <t xml:space="preserve"> </t>
  </si>
  <si>
    <t xml:space="preserve">Céltartalékok  </t>
  </si>
  <si>
    <t>Fejlesztési célú</t>
  </si>
  <si>
    <t>Céltartalékok összesen</t>
  </si>
  <si>
    <t>Általános tartalékok összesen</t>
  </si>
  <si>
    <t>TARTALÉKOK ÖSSZESEN</t>
  </si>
  <si>
    <t xml:space="preserve">kiemelt előirányzatok, azon belül kormányzati funkció, feladat bontásban, </t>
  </si>
  <si>
    <t xml:space="preserve">elkülönítetten az európai uniós forrásból finanszírozott támogatással megvalósuló programok, projektek kiadásait, </t>
  </si>
  <si>
    <t>valamint az önkormányzat ilyen projekthez történő hozzájárulását</t>
  </si>
  <si>
    <t>Beruházások, felújítások, támogatás értékű felhalmozási kiadások, felhalmozási célú pénzeszközátadások</t>
  </si>
  <si>
    <t>Pénzma-radványból</t>
  </si>
  <si>
    <t>Fejlesztési hitelből</t>
  </si>
  <si>
    <t>EU támogatás</t>
  </si>
  <si>
    <t>Fejlesztési bevételből</t>
  </si>
  <si>
    <t>Működési bevételből</t>
  </si>
  <si>
    <t>finanszírozott fejlesztések</t>
  </si>
  <si>
    <t>Áthúzódó</t>
  </si>
  <si>
    <t>Beruházások</t>
  </si>
  <si>
    <t>Felújítások</t>
  </si>
  <si>
    <t>Felhalmozási célú pénzeszközátadások államháztartáson kívülre</t>
  </si>
  <si>
    <t>Fejlesztési célú céltartalékok</t>
  </si>
  <si>
    <t>Végösszesen:</t>
  </si>
  <si>
    <t>- 2. melléklet</t>
  </si>
  <si>
    <t>- 3. melléklet</t>
  </si>
  <si>
    <t>- 4. melléklet</t>
  </si>
  <si>
    <t>- 5. melléklet</t>
  </si>
  <si>
    <t>Céltartalékok és általános tartalék</t>
  </si>
  <si>
    <t>- 6. melléklet</t>
  </si>
  <si>
    <t>I</t>
  </si>
  <si>
    <t>ÖNKORMÁNYZAT EREDETI ELŐIRÁNYZAT ÖSSZESEN</t>
  </si>
  <si>
    <t>ÖNKORMÁNYZAT MÓDOSÍTOTT ELŐIRÁNYZAT ÖSSZESEN</t>
  </si>
  <si>
    <t>TELJESÍTÉS %-BAN</t>
  </si>
  <si>
    <t>74.</t>
  </si>
  <si>
    <t>75.</t>
  </si>
  <si>
    <t>76.</t>
  </si>
  <si>
    <t>77.</t>
  </si>
  <si>
    <t>78.</t>
  </si>
  <si>
    <t>79.</t>
  </si>
  <si>
    <t>K</t>
  </si>
  <si>
    <t>Előirányzat összesen</t>
  </si>
  <si>
    <t>Módosított előirányzat összesen</t>
  </si>
  <si>
    <t>2020.</t>
  </si>
  <si>
    <t>Összeg</t>
  </si>
  <si>
    <t>01</t>
  </si>
  <si>
    <t>01        Alaptevékenység költségvetési bevételei</t>
  </si>
  <si>
    <t>02</t>
  </si>
  <si>
    <t>02        Alaptevékenység költségvetési kiadásai</t>
  </si>
  <si>
    <t>03</t>
  </si>
  <si>
    <t>I          Alaptevékenység költségvetési egyenlege (=01-02)</t>
  </si>
  <si>
    <t>04</t>
  </si>
  <si>
    <t>02        Alaptevékenység finanszírozási bevételei</t>
  </si>
  <si>
    <t>06</t>
  </si>
  <si>
    <r>
      <t>II         Alaptevékenység finanszírozási egyenlege (=</t>
    </r>
    <r>
      <rPr>
        <b/>
        <sz val="10"/>
        <rFont val="Calibri"/>
        <family val="2"/>
        <charset val="238"/>
      </rPr>
      <t>03-04</t>
    </r>
    <r>
      <rPr>
        <b/>
        <sz val="10"/>
        <rFont val="Arial"/>
        <family val="2"/>
        <charset val="238"/>
      </rPr>
      <t>)</t>
    </r>
  </si>
  <si>
    <t>07</t>
  </si>
  <si>
    <t>A)        Alaptevékenység maradványa (=±I±II)</t>
  </si>
  <si>
    <t>15</t>
  </si>
  <si>
    <t>C)        Összes maradvány (=A+B)</t>
  </si>
  <si>
    <t>17</t>
  </si>
  <si>
    <t>E)        Alaptevékenység szabad maradványa (=A-D)</t>
  </si>
  <si>
    <t>Előző időszak</t>
  </si>
  <si>
    <t>Módosítások (+/-)</t>
  </si>
  <si>
    <t>Tárgyi időszak</t>
  </si>
  <si>
    <t>A/II/2 Gépek, berendezések, felszerelések, járművek</t>
  </si>
  <si>
    <t>A/II Tárgyi eszközök (=A/II/1+…+A/II/5)</t>
  </si>
  <si>
    <t>A) NEMZETI VAGYONBA TARTOZÓ BEFEKTETETT ESZKÖZÖK (=A/I+A/II+A/III+A/IV)</t>
  </si>
  <si>
    <t>47</t>
  </si>
  <si>
    <t>C/II/1 Forintpénztár</t>
  </si>
  <si>
    <t>50</t>
  </si>
  <si>
    <t>C/II Pénztárak, csekkek, betétkönyvek (=C/II/1+C/II/2+C/II/3)</t>
  </si>
  <si>
    <t>51</t>
  </si>
  <si>
    <t>C/III/1 Kincstáron kívüli forintszámlák</t>
  </si>
  <si>
    <t>53</t>
  </si>
  <si>
    <t>C/III Forintszámlák (=C/III/1+C/III/2)</t>
  </si>
  <si>
    <t>57</t>
  </si>
  <si>
    <t>C) PÉNZESZKÖZÖK (=C/I+…+C/IV)</t>
  </si>
  <si>
    <t>ESZKÖZÖK ÖSSZESEN (=A+B+C+D+E+F)</t>
  </si>
  <si>
    <t>G/IV Felhalmozott eredmény</t>
  </si>
  <si>
    <t>G/VI Mérleg szerinti eredmény</t>
  </si>
  <si>
    <t>G/ SAJÁT TŐKE  (= G/I+…+G/VI)</t>
  </si>
  <si>
    <t>J/2 Költségek, ráfordítások passzív időbeli elhatárolása</t>
  </si>
  <si>
    <t>J) PASSZÍV IDŐBELI ELHATÁROLÁSOK (=J/1+J/2+J/3)</t>
  </si>
  <si>
    <t>FORRÁSOK ÖSSZESEN (=G+H+I+J)</t>
  </si>
  <si>
    <t>A Cigány Nemzetiségi Önkormányzat Mór eredménykimutatása</t>
  </si>
  <si>
    <t>09</t>
  </si>
  <si>
    <t>07        Egyéb működési célú támogatások eredményszemléletű bevételei</t>
  </si>
  <si>
    <t>09        Különféle egyéb eredményszemléletű bevételek</t>
  </si>
  <si>
    <t>III        Egyéb eredményszemléletű bevételek (=06+07+08+09)</t>
  </si>
  <si>
    <t>10        Anyagköltség</t>
  </si>
  <si>
    <t>11        Igénybe vett szolgáltatások értéke</t>
  </si>
  <si>
    <t>IV        Anyagjellegű ráfordítások (=10+11+12+13)</t>
  </si>
  <si>
    <t>15        Személyi jellegű egyéb kifizetések</t>
  </si>
  <si>
    <t>16        Bérjárulékok</t>
  </si>
  <si>
    <t>V         Személyi jellegű ráfordítások (=14+15+16)</t>
  </si>
  <si>
    <t>VI        Értékcsökkenési leírás</t>
  </si>
  <si>
    <t>VII       Egyéb ráfordítások</t>
  </si>
  <si>
    <t>A)        TEVÉKENYSÉGEK EREDMÉNYE (=I±II+III-IV-V-VI-VII)</t>
  </si>
  <si>
    <t>20        Egyéb kapott (járó) kamatok és kamatjellegű eredményszemléletű bevételek</t>
  </si>
  <si>
    <t>VIII      Pénzügyi műveletek eredményszemléletű bevételei (=17+18+19+20+21)</t>
  </si>
  <si>
    <t>B)        PÉNZÜGYI MŰVELETEK EREDMÉNYE (=VIII-IX)</t>
  </si>
  <si>
    <t xml:space="preserve">C)        MÉRLEG SZERINTI EREDMÉNY (=±A±B) </t>
  </si>
  <si>
    <t>Cigány Nemzetiségi Önkormányzat Mór vagyonkimutatása</t>
  </si>
  <si>
    <t>Cigány Nemzetiségi Önkormányzat Mór</t>
  </si>
  <si>
    <t>ESZKÖZÖK</t>
  </si>
  <si>
    <t>A)</t>
  </si>
  <si>
    <t xml:space="preserve"> BEFEKTETETT ESZKÖZÖK</t>
  </si>
  <si>
    <t xml:space="preserve">I. </t>
  </si>
  <si>
    <t>Immateriális javak</t>
  </si>
  <si>
    <t>1.1.</t>
  </si>
  <si>
    <t>Forgalomképtelen immateriális javak</t>
  </si>
  <si>
    <t>1.2.</t>
  </si>
  <si>
    <t>Korlátozottan forgalomképes immateriális javak</t>
  </si>
  <si>
    <t>1.3.</t>
  </si>
  <si>
    <t>Forgalomképes immateriális javak</t>
  </si>
  <si>
    <t>Tárgyi eszközök</t>
  </si>
  <si>
    <t>Ingatlanok és a kapcsolódó vagyoni értékű jogok</t>
  </si>
  <si>
    <t>Forgalomképtelen ingatlanok és a kapcsolódó vagyoni értékű jogok</t>
  </si>
  <si>
    <t>Korlátozottan forgalomképes ingatlanok és a kapcsolódó vagyoni értékű jogok</t>
  </si>
  <si>
    <t>Forgalomképes ingatlanok és a kapcsolódó vagyoni értékű jogok</t>
  </si>
  <si>
    <t>Gépek, berendezések és felszerelések</t>
  </si>
  <si>
    <t>2.1.</t>
  </si>
  <si>
    <t>Forgalomképtelen gépek, berendezések és felszerelések</t>
  </si>
  <si>
    <t>2.2.</t>
  </si>
  <si>
    <t>Korlátozottan forgalomképes gépek, berendezések és felszerelések</t>
  </si>
  <si>
    <t>2.3.</t>
  </si>
  <si>
    <t>Forgalomképes gépek, berendezések és felszerelések</t>
  </si>
  <si>
    <t>Beruházások, felújítások</t>
  </si>
  <si>
    <t>Tárgyi eszközök értékhelyesbítése (forgalomképes)</t>
  </si>
  <si>
    <t>Befektetett pénzügyi eszközök</t>
  </si>
  <si>
    <t>Tartós részesedések</t>
  </si>
  <si>
    <t>Tartós hitelviszonyt megtestesítő értékpapírok (forgalomképes)</t>
  </si>
  <si>
    <t>Befektetett pénzügyi eszközök értékhelyesbítése (forgalomképes)</t>
  </si>
  <si>
    <t>Koncesszióba, vagyonkezelésbe adott eszközök (korlátozottan forgalomképes)</t>
  </si>
  <si>
    <t>Koncesszióba, vagyonkezelésbe adott eszközök</t>
  </si>
  <si>
    <t>Koncesszióba, vagyonkezelésbe adott eszközök értékhelyesbítése</t>
  </si>
  <si>
    <t>B.)</t>
  </si>
  <si>
    <t>NEMZETI VAGYONBA TARTOZÓ FORGÓESZKÖZÖK</t>
  </si>
  <si>
    <t>Készletek (forgalomképes)</t>
  </si>
  <si>
    <t>Értékpapírok (forgalomképes)</t>
  </si>
  <si>
    <t>Nem tartós részesedések</t>
  </si>
  <si>
    <t>Forgatási célú hitelviszonyt megtestesítő értékpapírok (forgalomképes)</t>
  </si>
  <si>
    <t>C.)</t>
  </si>
  <si>
    <t>PÉNZESZKÖZÖK (forgalomképes)</t>
  </si>
  <si>
    <t>D.)</t>
  </si>
  <si>
    <t>KÖVETELÉSEK (forgalomképes)</t>
  </si>
  <si>
    <t>Költségvetési évben esedékes követelések</t>
  </si>
  <si>
    <t>Költségvetési évet követően esedékes követelések</t>
  </si>
  <si>
    <t>Követelés jellegű sajátos elszámolások</t>
  </si>
  <si>
    <t>E.)</t>
  </si>
  <si>
    <t>EGYÉB SAJÁTOS ESZKÖZOLDALI ELSZÁMOLÁSOK (forgalomképes)</t>
  </si>
  <si>
    <t>F.)</t>
  </si>
  <si>
    <t>AKTÍV IDŐBELI ELHATÁROLÁSOK</t>
  </si>
  <si>
    <t>FORRÁSOK</t>
  </si>
  <si>
    <t>G.)</t>
  </si>
  <si>
    <t>SAJÁT TŐKE</t>
  </si>
  <si>
    <t>Nemzeti vagyon induláskori értéke</t>
  </si>
  <si>
    <t>Nemzeti vagyon változásai</t>
  </si>
  <si>
    <t>Egyéb eszközök induláskori értéke és változásai</t>
  </si>
  <si>
    <t>Felhalmozott eredmény</t>
  </si>
  <si>
    <t>V.</t>
  </si>
  <si>
    <t>Eszközök értékhelyesbítésének forrása</t>
  </si>
  <si>
    <t>VI.</t>
  </si>
  <si>
    <t>Mérleg szerinti eredmény</t>
  </si>
  <si>
    <t>H.)</t>
  </si>
  <si>
    <t>KÖTELEZETTSÉGEK</t>
  </si>
  <si>
    <t>Költségvetési évben esedékes kötelezettségek</t>
  </si>
  <si>
    <t>Költségvetési évet követően esedékes kötelezettségek</t>
  </si>
  <si>
    <t>Kötelezettség jellegű sajátos elszámolások</t>
  </si>
  <si>
    <t>I.)</t>
  </si>
  <si>
    <t>EGYÉB SAJÁTOS FORRÁSOLDALI ELSZÁMOLÁSOK</t>
  </si>
  <si>
    <t>J.)</t>
  </si>
  <si>
    <t>KINCSTÁRI SZÁMLAVEZETÉSSEL KAPCSOLATOS ELSZÁMOLÁSOK</t>
  </si>
  <si>
    <t>K.)</t>
  </si>
  <si>
    <t>PASSZÍV IDŐBELI ELHATÁROLÁSOK</t>
  </si>
  <si>
    <t>Tájékoztató</t>
  </si>
  <si>
    <t>Államháztartási mérlegek és kimutatások</t>
  </si>
  <si>
    <t>a zárszámadási rendelet-tervezet előterjesztéséhez</t>
  </si>
  <si>
    <t>Az Államháztartásról szóló 2011. évi CXCV. törvény 91. § (2) bekezdésében megfogalmazottak alapján a zárszámadási rendelet-tervezet előterjesztésének tájékoztatásként tartalmaznia kell az alábbi mérlegeket, kimutatásokat.</t>
  </si>
  <si>
    <t>Az elkészített és csatolt mérlegek, kimutatások:</t>
  </si>
  <si>
    <t>1. tájékoztató</t>
  </si>
  <si>
    <t>2. tájékoztató</t>
  </si>
  <si>
    <t>Cigány Nemzetiségi Önkormányzat Mór pénzeszközei változásának levezetése</t>
  </si>
  <si>
    <t>3. tájékoztató</t>
  </si>
  <si>
    <t>Cigány Nemzetiségi Önkormányzat Mór többéves kihatással járó döntéseinek számszerűsítése évenkénti bontásban és összesítve</t>
  </si>
  <si>
    <t>4. tájékoztató</t>
  </si>
  <si>
    <t>Az önkormányzat által adott közvetett támogatások (kedvezmények)</t>
  </si>
  <si>
    <t>5. tájékoztató</t>
  </si>
  <si>
    <t>Cigány Nemzetiségi Önkormányzat Mór adósságának állománya lejárat, adósságot keletkeztető ügyletek, bel- és külföldi irányú kötelezettségek szerinti bontásban</t>
  </si>
  <si>
    <t>6. tájékoztató</t>
  </si>
  <si>
    <t>Cigány Nemzetiségi Önkormányzat Mór a Stabilitási törvény 3. §-a szerinti adósságot keletkeztető ügyleteinek részletezése</t>
  </si>
  <si>
    <t>7. tájékoztató</t>
  </si>
  <si>
    <t>Az önkormányzat tulajdonában álló gazdálkodó szervezetek működéséből származó kötelezettségek, a részesedések alakulása</t>
  </si>
  <si>
    <t>1. tájékoztató tábla</t>
  </si>
  <si>
    <t>BEVÉTELEK</t>
  </si>
  <si>
    <t>Teljesítés %-ban</t>
  </si>
  <si>
    <t>KIADÁSOK</t>
  </si>
  <si>
    <t>Működési mérleg</t>
  </si>
  <si>
    <t>Működési bevételek összesen</t>
  </si>
  <si>
    <t>Működési célú finanszírozási bevételek</t>
  </si>
  <si>
    <t>Hitel-, kölcsön felvétel államháztartáson kívülről</t>
  </si>
  <si>
    <t>Működési kiadások összesen</t>
  </si>
  <si>
    <t>Felhalmozási mérleg</t>
  </si>
  <si>
    <t>Felhalmozási bevételek összesen</t>
  </si>
  <si>
    <t>Felhalmozási kiadások összesen</t>
  </si>
  <si>
    <t>Bevételek mindösszesen</t>
  </si>
  <si>
    <t>Kiadások mindösszesen</t>
  </si>
  <si>
    <t>2. tájékoztató tábla</t>
  </si>
  <si>
    <t>PÉNZESZKÖZÖK VÁLTOZÁSÁNAK LEVEZETÉSE</t>
  </si>
  <si>
    <t>Sor-szám</t>
  </si>
  <si>
    <t>Nyitó pénzkészlet</t>
  </si>
  <si>
    <t>Pénzforgalmi bevételek   ( + )</t>
  </si>
  <si>
    <t>Pénzforgalmi kiadások    ( - )</t>
  </si>
  <si>
    <t> Bankszámlák egyenlege</t>
  </si>
  <si>
    <t> Pénztárak és betétkönyvek egyenlege</t>
  </si>
  <si>
    <t>3. tájékoztató tábla</t>
  </si>
  <si>
    <t>Cigány Nemzetiségi Önkormányzat Mór többéves kihatással járó döntéseinek</t>
  </si>
  <si>
    <t>számszerűsítése évenkénti bontásban és összesítve</t>
  </si>
  <si>
    <t>L</t>
  </si>
  <si>
    <t>M</t>
  </si>
  <si>
    <t>N</t>
  </si>
  <si>
    <t>O</t>
  </si>
  <si>
    <t>P</t>
  </si>
  <si>
    <t>R</t>
  </si>
  <si>
    <t>S</t>
  </si>
  <si>
    <t>Sz.</t>
  </si>
  <si>
    <t>Kiadási</t>
  </si>
  <si>
    <t>2021.</t>
  </si>
  <si>
    <t>2022.</t>
  </si>
  <si>
    <t>2023.</t>
  </si>
  <si>
    <t>2024.</t>
  </si>
  <si>
    <t>2025.</t>
  </si>
  <si>
    <t>2026.</t>
  </si>
  <si>
    <t>2027.</t>
  </si>
  <si>
    <t>2028.</t>
  </si>
  <si>
    <t>2029.</t>
  </si>
  <si>
    <t>2030.</t>
  </si>
  <si>
    <t>előirányzat</t>
  </si>
  <si>
    <t>év</t>
  </si>
  <si>
    <t>összesen:</t>
  </si>
  <si>
    <t>4. tájékoztató tábla</t>
  </si>
  <si>
    <t>Cigány Nemzetiségi Önkormányzat Mór által adott közvetett támogatások (kedvezmények)</t>
  </si>
  <si>
    <t>Bevételi jogcím</t>
  </si>
  <si>
    <t>Kedvezmények összege</t>
  </si>
  <si>
    <t>Ellátottak térítési díjának méltányosságból történő elengedése</t>
  </si>
  <si>
    <t>Ellátottak kártérítésének méltányosságból történő elengedése</t>
  </si>
  <si>
    <t>Lakosság részére lakásépítéshez nyújtott kölcsön elengedése</t>
  </si>
  <si>
    <t>Lakosság részére lakásfelújításhoz nyújtott kölcsön elengedése</t>
  </si>
  <si>
    <t>Helyi adóból biztosított kedvezmény, mentesség összesen</t>
  </si>
  <si>
    <t>-ebből:    Építményadó</t>
  </si>
  <si>
    <t xml:space="preserve">Telekadó </t>
  </si>
  <si>
    <t xml:space="preserve">Vállalkozók kommunális adója </t>
  </si>
  <si>
    <t xml:space="preserve">Magánszemélyek kommunális adója </t>
  </si>
  <si>
    <t xml:space="preserve">Idegenforgalmi adó tartózkodás után </t>
  </si>
  <si>
    <t xml:space="preserve">Idegenforgalmi adó épület után </t>
  </si>
  <si>
    <t xml:space="preserve">Iparűzési adó állandó jelleggel végzett iparűzési tevékenység után </t>
  </si>
  <si>
    <t>Gépjárműadóból biztosított kedvezmény, mentesség</t>
  </si>
  <si>
    <t>Helyiségek hasznosítása utáni kedvezmény, menteség</t>
  </si>
  <si>
    <t>Eszközök hasznosítása utáni kedvezmény, menteség</t>
  </si>
  <si>
    <t>Talajterhelési díj, pótlék</t>
  </si>
  <si>
    <t>Egyéb nyújtott kedvezmény vagy kölcsön elengedése</t>
  </si>
  <si>
    <t>5. tájékoztató tábla</t>
  </si>
  <si>
    <t>H=(D+…+G)</t>
  </si>
  <si>
    <t>I=(C+H)</t>
  </si>
  <si>
    <t xml:space="preserve">Adósságállomány 
eszközök szerint </t>
  </si>
  <si>
    <t>Nem lejárt</t>
  </si>
  <si>
    <t>Lejárt</t>
  </si>
  <si>
    <t>Nem lejárt, lejárt összes tartozás</t>
  </si>
  <si>
    <t>1-90 nap közötti</t>
  </si>
  <si>
    <t>91-180 nap közötti</t>
  </si>
  <si>
    <t>181-360 nap közötti</t>
  </si>
  <si>
    <t>360 napon 
túli</t>
  </si>
  <si>
    <t>Összes lejárt tartozás</t>
  </si>
  <si>
    <t>I. Belföldi hitelezők</t>
  </si>
  <si>
    <t>I/1.</t>
  </si>
  <si>
    <t>Költségvetési évben esedékes kötelezettségek személyi juttatásokra</t>
  </si>
  <si>
    <t>Költségvetési évben esedékes kötelezettségek munkaadókat terhelő járulékokra és szociális hozzájárulási adóra</t>
  </si>
  <si>
    <t>Költségvetési évben esedékes kötelezettségek dologi kiadásokra</t>
  </si>
  <si>
    <t>Költségvetési évben esedékes kötelezettségek ellátottak pénzbeli juttatásaira</t>
  </si>
  <si>
    <t>Költségvetési évben esedékes kötelezettségek egyéb működési célú kiadásokra</t>
  </si>
  <si>
    <t>Költségvetési évben esedékes kötelezettségek beruházásokra</t>
  </si>
  <si>
    <t>Költségvetési évben esedékes kötelezettségek felújításokra</t>
  </si>
  <si>
    <t>Költségvetési évben esedékes kötelezettségek egyéb felhalmozási célú kiadásokra</t>
  </si>
  <si>
    <t>Költségvetési évben esedékes kötelezettségek finanszírozási kiadásokra</t>
  </si>
  <si>
    <t>I/2.</t>
  </si>
  <si>
    <t>Költségvetési évet követően esedékes kötelezettségek személyi juttatásokra</t>
  </si>
  <si>
    <t>Költségvetési évet követően esedékes kötelezettségek munkaadókat terhelő járulékokra és szociális hozzájárulási adóra</t>
  </si>
  <si>
    <t>Költségvetési évet követően esedékes kötelezettségek dologi kiadásokra</t>
  </si>
  <si>
    <t>Költségvetési évet követően esedékes kötelezettségek ellátottak pénzbeli juttatásaira</t>
  </si>
  <si>
    <t>Költségvetési évet követően esedékes kötelezettségek egyéb működési célú kiadásokra</t>
  </si>
  <si>
    <t>Költségvetési évet követőn esedékes kötelezettségek beruházásokra</t>
  </si>
  <si>
    <t>Költségvetési évet követően esedékes kötelezettségek felújításokra</t>
  </si>
  <si>
    <t>Költségvetési évet követően esedékes kötelezettségek egyéb felhalmozási célú kiadásokra</t>
  </si>
  <si>
    <t>Költségvetési évet követően esedékes kötelezettségek finanszírozási kiadásokra</t>
  </si>
  <si>
    <t>I/3.</t>
  </si>
  <si>
    <t>Kapott előlegek</t>
  </si>
  <si>
    <t>Továbbadási célból folyósított támogatások, ellátások elszámolása</t>
  </si>
  <si>
    <t>Más szervezetet megillető bevételek elszámolása</t>
  </si>
  <si>
    <t>Forgótőke elszámolása</t>
  </si>
  <si>
    <t>Vagyonkezelésbe vett eszközökkel kapcsolatos visszapótlási kötelezettség elszámolása</t>
  </si>
  <si>
    <t>Nem társadalombiztosítás pénzügyi alapjait terhelő kifizetett ellátások megtérítésének elszámolása</t>
  </si>
  <si>
    <t>Munkáltató által korengedményes nyugdíjhoz megfizetett hozzájárulás elszámolása</t>
  </si>
  <si>
    <t>Belföldi összesen:</t>
  </si>
  <si>
    <t>II. Külföldi hitelezők</t>
  </si>
  <si>
    <t>Külföldi összesen:</t>
  </si>
  <si>
    <t>Adósságállomány mindösszesen:</t>
  </si>
  <si>
    <t>Cigány Nemzetiségi Önkormányzat Mór várható saját bevételeinek részletezése a költségvetési évet követő három évre</t>
  </si>
  <si>
    <t>Sorszám</t>
  </si>
  <si>
    <t>Saját bevétel és adósságot keletkeztető ügyletből eredő fizetési kötelezettség összegei</t>
  </si>
  <si>
    <t>-</t>
  </si>
  <si>
    <t>Saját bevételek (01+… .+07)</t>
  </si>
  <si>
    <t xml:space="preserve">Saját bevételek  (07. sor)  50%-a </t>
  </si>
  <si>
    <t>Előző év(ek)ben keletkezett tárgyévi fizetési kötelezettség (10+…..+16)</t>
  </si>
  <si>
    <t>Felvett, átvállalt hitel és annak tőketartozása</t>
  </si>
  <si>
    <t>Felvett, átvállalt kölcsön és annak tőketartozása</t>
  </si>
  <si>
    <t>Hitelviszonyt megtestesítő értékpapír</t>
  </si>
  <si>
    <t>Adott váltó</t>
  </si>
  <si>
    <t>Pénzügyi lízing</t>
  </si>
  <si>
    <t>Halasztott fizetés</t>
  </si>
  <si>
    <t>Kezességvállalásból eredő fizetési kötelezettség</t>
  </si>
  <si>
    <t>Tárgyévben keletkezett, illetve keletkező, tárgyévet terhelő fizetési kötelezettség (18+…..+24)</t>
  </si>
  <si>
    <t>Fizetési kötelezettség összesen (09+17)</t>
  </si>
  <si>
    <t>Fizetési kötelezettséggel csökkentett saját bevétel (08-25)</t>
  </si>
  <si>
    <t>7. tájékoztató tábla</t>
  </si>
  <si>
    <t>Kötelezettségek</t>
  </si>
  <si>
    <t>I. Hátrasorolt kötelezettségek</t>
  </si>
  <si>
    <t>II. Hosszú lejáratú kötelezettségek</t>
  </si>
  <si>
    <t>III. Rövid lejáratú kötelezettségek</t>
  </si>
  <si>
    <t>Részesedések</t>
  </si>
  <si>
    <t>- 7. melléklet</t>
  </si>
  <si>
    <t>- 8. melléklet</t>
  </si>
  <si>
    <t>A Cigány Nemzetiségi Önkormányzat Mór mérlege</t>
  </si>
  <si>
    <t>- 9. melléklet</t>
  </si>
  <si>
    <t>- 10. melléklet</t>
  </si>
  <si>
    <t>A Cigány Nemzetiségi Önkormányzat Mór vagyonkimutatása</t>
  </si>
  <si>
    <t>2018. évi követelés jellegű elszámolások és kötelezettség jellegű elszámolások változásának egyenlege</t>
  </si>
  <si>
    <r>
      <t>Záró pénzkészlet 2018. december 31-én
e</t>
    </r>
    <r>
      <rPr>
        <i/>
        <sz val="12"/>
        <rFont val="Arial"/>
        <family val="2"/>
        <charset val="238"/>
      </rPr>
      <t>bből:</t>
    </r>
  </si>
  <si>
    <t>2031.</t>
  </si>
  <si>
    <t>H/III/1 Kapott előlegek</t>
  </si>
  <si>
    <t>H/III Kötelezettség jellegű sajátos elszámolások (=H/III/1+...+H/III/10)</t>
  </si>
  <si>
    <t>H) KÖTELEZETTSÉGEK (=H/I+H/II+H/III)</t>
  </si>
  <si>
    <t>Cigány Nemzetiségi Önkormányzat Mór 2019. évi engedélyezett létszáma</t>
  </si>
  <si>
    <t>Cigány Nemzetiségi Önkormányzat Mór 2019. évi felhalmozási költségvetése és annak finanszírozása kiemelt előirányzatok, azon belül szakfeladat, feladat bontásban, elkülönítetten az európai uniós forrásból finanszírozott támogatással megvalósuló programok, projektek kiadásait, valamint az önkormányzat ilyen projekthez történő hozzájárulását</t>
  </si>
  <si>
    <t>A Cigány Nemzetiségi Önkormányzat 2019. évi maradványkimutatása</t>
  </si>
  <si>
    <t>ÖNKORMÁNYZAT 2019.ÉVI TELJESÍTÉS ÖSSZESEN</t>
  </si>
  <si>
    <t>2021. után</t>
  </si>
  <si>
    <t>2019. évi teljesítés</t>
  </si>
  <si>
    <t>2019. évi előirányzat</t>
  </si>
  <si>
    <t>Cigány Nemzetiségi Önkormányzat Mór 2019. évi felhalmozási költségvetése és annak finanszírozása</t>
  </si>
  <si>
    <t>2019. évi</t>
  </si>
  <si>
    <t>A Cigány Nemzetiségi Önkormányzat Mór 2019. évi maradványkimutatása</t>
  </si>
  <si>
    <t>Cigány Nemzetiségi Önkormányzat Mór 2019. évi konszolidált költségvetésének mérlegszerű bemutatása</t>
  </si>
  <si>
    <t>2019. évi eredeti előirányzat</t>
  </si>
  <si>
    <t>2019. évi módosított előirányzat</t>
  </si>
  <si>
    <t>2032.</t>
  </si>
  <si>
    <t>Cigány Nemzetiségi Önkormányzat Mór adósságának állománya lejárat, adósságot keletkeztető ügyletek, bel- és külföldi irányú kötelezettségek szerinti bontásban 
2019. december 31-én</t>
  </si>
  <si>
    <t>A Cigány Nemzetiségi Önkormányzat Mór 2019. évi mérlege</t>
  </si>
  <si>
    <t>1. melléklet a 27/2020. (VII.6.) határozathoz</t>
  </si>
  <si>
    <t>2. melléklet a 27/2020. (VII.6.) határozathoz</t>
  </si>
  <si>
    <t>3. melléklet a 27/2020. (VII.6.) határozathoz</t>
  </si>
  <si>
    <t>4. melléklet a 27/2020. (VII.6.) határozathoz</t>
  </si>
  <si>
    <t>5. melléklet a 27/2020. (VII.6.) határozathoz</t>
  </si>
  <si>
    <t>6. melléklet a 27/2020. (VII.6.) határozathoz</t>
  </si>
  <si>
    <t>7. melléklet a 27/2020. (VII.6.) határozathoz</t>
  </si>
  <si>
    <t>8. melléklet a 27/2020. (VII.6.) határozathoz</t>
  </si>
  <si>
    <t>9. melléklet a 27/2020. (VII.6.) határozathoz</t>
  </si>
  <si>
    <t>10. melléklet a 27/2020. (VII.6.) határozathoz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</si>
</sst>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Ft&quot;_-;\-* #,##0.00\ &quot;Ft&quot;_-;_-* &quot;-&quot;??\ &quot;Ft&quot;_-;_-@_-"/>
    <numFmt numFmtId="164" formatCode="_-* #,##0.00\ _F_t_-;\-* #,##0.00\ _F_t_-;_-* &quot;-&quot;??\ _F_t_-;_-@_-"/>
    <numFmt numFmtId="165" formatCode="#,###"/>
    <numFmt numFmtId="166" formatCode="#,##0_ ;\-#,##0\ "/>
    <numFmt numFmtId="167" formatCode="_-* #,##0\ _F_t_-;\-* #,##0\ _F_t_-;_-* &quot;-&quot;??\ _F_t_-;_-@_-"/>
    <numFmt numFmtId="168" formatCode="#,###__"/>
  </numFmts>
  <fonts count="44" x14ac:knownFonts="1">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u/>
      <sz val="12"/>
      <color indexed="12"/>
      <name val="Times New Roman CE"/>
      <charset val="238"/>
    </font>
    <font>
      <u/>
      <sz val="12"/>
      <color indexed="36"/>
      <name val="Times New Roman CE"/>
      <charset val="238"/>
    </font>
    <font>
      <sz val="10"/>
      <name val="Times New Roman CE"/>
      <charset val="238"/>
    </font>
    <font>
      <sz val="10"/>
      <name val="MS Sans Serif"/>
      <family val="2"/>
      <charset val="238"/>
    </font>
    <font>
      <sz val="12"/>
      <name val="Times New Roman CE"/>
      <charset val="238"/>
    </font>
    <font>
      <sz val="12"/>
      <name val="Arial"/>
      <family val="2"/>
      <charset val="238"/>
    </font>
    <font>
      <b/>
      <sz val="10"/>
      <name val="Arial"/>
      <family val="2"/>
      <charset val="238"/>
    </font>
    <font>
      <b/>
      <sz val="12"/>
      <name val="Arial"/>
      <family val="2"/>
      <charset val="238"/>
    </font>
    <font>
      <b/>
      <sz val="11"/>
      <name val="Arial"/>
      <family val="2"/>
      <charset val="238"/>
    </font>
    <font>
      <sz val="11"/>
      <name val="Arial"/>
      <family val="2"/>
      <charset val="238"/>
    </font>
    <font>
      <sz val="11"/>
      <color theme="1"/>
      <name val="Arial"/>
      <family val="2"/>
      <charset val="238"/>
    </font>
    <font>
      <sz val="10"/>
      <color theme="1"/>
      <name val="Arial"/>
      <family val="2"/>
      <charset val="238"/>
    </font>
    <font>
      <b/>
      <sz val="11"/>
      <color theme="1"/>
      <name val="Arial"/>
      <family val="2"/>
      <charset val="238"/>
    </font>
    <font>
      <b/>
      <i/>
      <sz val="11"/>
      <color theme="1"/>
      <name val="Arial"/>
      <family val="2"/>
      <charset val="238"/>
    </font>
    <font>
      <b/>
      <sz val="10"/>
      <color theme="1"/>
      <name val="Arial"/>
      <family val="2"/>
      <charset val="238"/>
    </font>
    <font>
      <b/>
      <sz val="14"/>
      <name val="Arial"/>
      <family val="2"/>
      <charset val="238"/>
    </font>
    <font>
      <i/>
      <sz val="11"/>
      <name val="Arial"/>
      <family val="2"/>
      <charset val="238"/>
    </font>
    <font>
      <b/>
      <i/>
      <sz val="11"/>
      <name val="Arial"/>
      <family val="2"/>
      <charset val="238"/>
    </font>
    <font>
      <b/>
      <sz val="12"/>
      <color theme="1"/>
      <name val="Arial"/>
      <family val="2"/>
      <charset val="238"/>
    </font>
    <font>
      <sz val="12"/>
      <color theme="1"/>
      <name val="Arial"/>
      <family val="2"/>
      <charset val="238"/>
    </font>
    <font>
      <i/>
      <sz val="10"/>
      <name val="Arial"/>
      <family val="2"/>
      <charset val="238"/>
    </font>
    <font>
      <sz val="6"/>
      <name val="Arial"/>
      <family val="2"/>
      <charset val="238"/>
    </font>
    <font>
      <sz val="8"/>
      <name val="Arial"/>
      <family val="2"/>
      <charset val="238"/>
    </font>
    <font>
      <sz val="9"/>
      <name val="Arial"/>
      <family val="2"/>
      <charset val="238"/>
    </font>
    <font>
      <b/>
      <sz val="8"/>
      <name val="Arial"/>
      <family val="2"/>
      <charset val="238"/>
    </font>
    <font>
      <b/>
      <sz val="9"/>
      <name val="Arial"/>
      <family val="2"/>
      <charset val="238"/>
    </font>
    <font>
      <b/>
      <i/>
      <sz val="12"/>
      <name val="Arial"/>
      <family val="2"/>
      <charset val="238"/>
    </font>
    <font>
      <b/>
      <sz val="10"/>
      <name val="Calibri"/>
      <family val="2"/>
      <charset val="238"/>
    </font>
    <font>
      <b/>
      <sz val="14"/>
      <color theme="1"/>
      <name val="Arial"/>
      <family val="2"/>
      <charset val="238"/>
    </font>
    <font>
      <i/>
      <sz val="12"/>
      <name val="Arial"/>
      <family val="2"/>
      <charset val="238"/>
    </font>
    <font>
      <sz val="8"/>
      <name val="Arial CE"/>
      <charset val="238"/>
    </font>
    <font>
      <b/>
      <sz val="8"/>
      <name val="MS Sans Serif"/>
      <family val="2"/>
      <charset val="238"/>
    </font>
    <font>
      <i/>
      <sz val="8"/>
      <name val="Arial CE"/>
      <charset val="238"/>
    </font>
    <font>
      <b/>
      <sz val="14"/>
      <name val="Arial CE"/>
      <charset val="238"/>
    </font>
    <font>
      <b/>
      <sz val="8"/>
      <name val="Arial CE"/>
      <charset val="238"/>
    </font>
    <font>
      <b/>
      <sz val="7"/>
      <name val="MS Sans Serif"/>
      <family val="2"/>
      <charset val="238"/>
    </font>
    <font>
      <sz val="8"/>
      <name val="MS Sans Serif"/>
      <family val="2"/>
      <charset val="238"/>
    </font>
    <font>
      <b/>
      <sz val="8"/>
      <name val="MS Sans Serif"/>
      <family val="2"/>
    </font>
    <font>
      <b/>
      <sz val="7"/>
      <name val="MS Sans Serif"/>
      <family val="2"/>
    </font>
    <font>
      <sz val="8"/>
      <name val="Calibri"/>
      <family val="2"/>
      <charset val="238"/>
      <scheme val="minor"/>
    </font>
  </fonts>
  <fills count="10">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C0C0C0"/>
        <bgColor rgb="FF000000"/>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49"/>
        <bgColor indexed="64"/>
      </patternFill>
    </fill>
    <fill>
      <patternFill patternType="solid">
        <fgColor theme="4" tint="0.39997558519241921"/>
        <bgColor indexed="64"/>
      </patternFill>
    </fill>
  </fills>
  <borders count="7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26">
    <xf numFmtId="0" fontId="0" fillId="0" borderId="0"/>
    <xf numFmtId="0" fontId="2" fillId="0" borderId="0"/>
    <xf numFmtId="164" fontId="3" fillId="0" borderId="0" applyFont="0" applyFill="0" applyBorder="0" applyAlignment="0" applyProtection="0"/>
    <xf numFmtId="164" fontId="2" fillId="0" borderId="0" applyFont="0" applyFill="0" applyBorder="0" applyAlignment="0" applyProtection="0"/>
    <xf numFmtId="40" fontId="3"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xf numFmtId="0" fontId="2" fillId="0" borderId="0"/>
    <xf numFmtId="0" fontId="2" fillId="0" borderId="0"/>
    <xf numFmtId="0" fontId="1" fillId="0" borderId="0"/>
    <xf numFmtId="0" fontId="2" fillId="0" borderId="0"/>
    <xf numFmtId="0" fontId="6" fillId="0" borderId="0"/>
    <xf numFmtId="44" fontId="1" fillId="0" borderId="0" applyFont="0" applyFill="0" applyBorder="0" applyAlignment="0" applyProtection="0"/>
    <xf numFmtId="164" fontId="6" fillId="0" borderId="0" applyFont="0" applyFill="0" applyBorder="0" applyAlignment="0" applyProtection="0"/>
    <xf numFmtId="164" fontId="2" fillId="0" borderId="0" applyFont="0" applyFill="0" applyBorder="0" applyAlignment="0" applyProtection="0"/>
    <xf numFmtId="0" fontId="3" fillId="0" borderId="0"/>
    <xf numFmtId="0" fontId="8" fillId="0" borderId="0"/>
    <xf numFmtId="0" fontId="7" fillId="0" borderId="0"/>
    <xf numFmtId="0" fontId="7" fillId="0" borderId="0"/>
    <xf numFmtId="0" fontId="2" fillId="0" borderId="0"/>
    <xf numFmtId="0" fontId="3" fillId="0" borderId="0"/>
  </cellStyleXfs>
  <cellXfs count="758">
    <xf numFmtId="0" fontId="0" fillId="0" borderId="0" xfId="0"/>
    <xf numFmtId="0" fontId="2" fillId="0" borderId="0" xfId="1"/>
    <xf numFmtId="0" fontId="9" fillId="0" borderId="2" xfId="1" applyFont="1" applyBorder="1" applyAlignment="1">
      <alignment horizontal="justify" vertical="center" wrapText="1"/>
    </xf>
    <xf numFmtId="0" fontId="13" fillId="0" borderId="14" xfId="0" applyFont="1" applyBorder="1" applyAlignment="1">
      <alignment vertical="center"/>
    </xf>
    <xf numFmtId="0" fontId="12" fillId="0" borderId="0" xfId="0" applyFont="1" applyBorder="1" applyAlignment="1">
      <alignment horizontal="center" vertical="center"/>
    </xf>
    <xf numFmtId="0" fontId="13" fillId="0" borderId="1" xfId="0" applyFont="1" applyBorder="1" applyAlignment="1">
      <alignment vertical="center"/>
    </xf>
    <xf numFmtId="0" fontId="13" fillId="0" borderId="0" xfId="0" applyFont="1" applyAlignment="1">
      <alignment vertical="center"/>
    </xf>
    <xf numFmtId="3" fontId="12" fillId="0" borderId="15" xfId="0" applyNumberFormat="1" applyFont="1" applyBorder="1"/>
    <xf numFmtId="0" fontId="15" fillId="0" borderId="0" xfId="0" applyFont="1" applyAlignment="1">
      <alignment horizontal="right"/>
    </xf>
    <xf numFmtId="0" fontId="14" fillId="0" borderId="0" xfId="0" applyFont="1"/>
    <xf numFmtId="0" fontId="17" fillId="0" borderId="0" xfId="0" applyFont="1"/>
    <xf numFmtId="0" fontId="17" fillId="0" borderId="2" xfId="0" applyFont="1" applyBorder="1"/>
    <xf numFmtId="0" fontId="18" fillId="0" borderId="17" xfId="0" applyFont="1" applyBorder="1" applyAlignment="1">
      <alignment horizontal="right"/>
    </xf>
    <xf numFmtId="0" fontId="18" fillId="0" borderId="0" xfId="0" applyFont="1"/>
    <xf numFmtId="0" fontId="18" fillId="0" borderId="17" xfId="0" applyFont="1" applyBorder="1" applyAlignment="1">
      <alignment horizontal="center"/>
    </xf>
    <xf numFmtId="0" fontId="18" fillId="0" borderId="0" xfId="0" applyFont="1" applyAlignment="1">
      <alignment horizontal="right"/>
    </xf>
    <xf numFmtId="0" fontId="14" fillId="0" borderId="17" xfId="0" applyFont="1" applyBorder="1"/>
    <xf numFmtId="3" fontId="16" fillId="5" borderId="17" xfId="0" applyNumberFormat="1" applyFont="1" applyFill="1" applyBorder="1" applyAlignment="1">
      <alignment vertical="center"/>
    </xf>
    <xf numFmtId="0" fontId="14" fillId="0" borderId="17" xfId="0" applyFont="1" applyBorder="1" applyAlignment="1"/>
    <xf numFmtId="3" fontId="14" fillId="0" borderId="17" xfId="0" applyNumberFormat="1" applyFont="1" applyBorder="1"/>
    <xf numFmtId="0" fontId="20" fillId="0" borderId="14" xfId="0" applyFont="1" applyBorder="1" applyAlignment="1">
      <alignment vertical="center"/>
    </xf>
    <xf numFmtId="0" fontId="21" fillId="0" borderId="0" xfId="0" applyFont="1" applyBorder="1" applyAlignment="1">
      <alignment horizontal="center" vertical="center"/>
    </xf>
    <xf numFmtId="0" fontId="20" fillId="0" borderId="0" xfId="0" applyFont="1" applyAlignment="1">
      <alignment vertical="center"/>
    </xf>
    <xf numFmtId="0" fontId="21" fillId="0" borderId="2" xfId="0" applyFont="1" applyBorder="1" applyAlignment="1">
      <alignment vertical="center"/>
    </xf>
    <xf numFmtId="0" fontId="20" fillId="0" borderId="2" xfId="0" applyFont="1" applyBorder="1" applyAlignment="1">
      <alignment vertical="center"/>
    </xf>
    <xf numFmtId="3" fontId="21" fillId="0" borderId="12" xfId="0" applyNumberFormat="1" applyFont="1" applyBorder="1" applyAlignment="1">
      <alignment vertical="center"/>
    </xf>
    <xf numFmtId="0" fontId="17" fillId="0" borderId="3" xfId="0" applyFont="1" applyBorder="1"/>
    <xf numFmtId="3" fontId="21" fillId="0" borderId="12" xfId="0" applyNumberFormat="1" applyFont="1" applyBorder="1"/>
    <xf numFmtId="0" fontId="2" fillId="0" borderId="0" xfId="1" applyBorder="1"/>
    <xf numFmtId="3" fontId="12" fillId="0" borderId="17" xfId="0" applyNumberFormat="1" applyFont="1" applyFill="1" applyBorder="1" applyAlignment="1">
      <alignment horizontal="center" vertical="center" wrapText="1"/>
    </xf>
    <xf numFmtId="0" fontId="21" fillId="0" borderId="3" xfId="0" applyFont="1" applyBorder="1" applyAlignment="1">
      <alignment horizontal="center" vertical="center"/>
    </xf>
    <xf numFmtId="0" fontId="21" fillId="0" borderId="1" xfId="0" applyFont="1" applyBorder="1" applyAlignment="1">
      <alignment vertical="center"/>
    </xf>
    <xf numFmtId="3" fontId="21" fillId="0" borderId="11" xfId="0" applyNumberFormat="1" applyFont="1" applyBorder="1" applyAlignment="1">
      <alignment vertical="center"/>
    </xf>
    <xf numFmtId="0" fontId="21" fillId="0" borderId="14" xfId="0" applyFont="1" applyBorder="1" applyAlignment="1">
      <alignment vertical="center"/>
    </xf>
    <xf numFmtId="0" fontId="21" fillId="0" borderId="0" xfId="0" applyFont="1" applyAlignment="1">
      <alignment vertical="center"/>
    </xf>
    <xf numFmtId="0" fontId="21" fillId="0" borderId="1" xfId="0" applyFont="1" applyBorder="1" applyAlignment="1">
      <alignment horizontal="center" vertical="center"/>
    </xf>
    <xf numFmtId="0" fontId="21" fillId="0" borderId="0" xfId="0" applyFont="1" applyBorder="1" applyAlignment="1">
      <alignment vertical="center"/>
    </xf>
    <xf numFmtId="0" fontId="21" fillId="0" borderId="0" xfId="0" quotePrefix="1" applyFont="1" applyBorder="1" applyAlignment="1">
      <alignment horizontal="center" vertical="center"/>
    </xf>
    <xf numFmtId="0" fontId="21" fillId="0" borderId="1" xfId="0" quotePrefix="1" applyFont="1" applyBorder="1" applyAlignment="1">
      <alignment vertical="center"/>
    </xf>
    <xf numFmtId="0" fontId="20" fillId="0" borderId="0" xfId="0" applyFont="1" applyBorder="1" applyAlignment="1">
      <alignment vertical="center"/>
    </xf>
    <xf numFmtId="0" fontId="20" fillId="0" borderId="2" xfId="0" quotePrefix="1" applyFont="1" applyBorder="1" applyAlignment="1">
      <alignment horizontal="center" vertical="center"/>
    </xf>
    <xf numFmtId="0" fontId="21" fillId="0" borderId="14" xfId="0" applyFont="1" applyBorder="1"/>
    <xf numFmtId="0" fontId="21" fillId="0" borderId="0" xfId="0" applyFont="1" applyBorder="1"/>
    <xf numFmtId="0" fontId="21" fillId="0" borderId="2" xfId="0" applyFont="1" applyBorder="1" applyAlignment="1">
      <alignment horizontal="center"/>
    </xf>
    <xf numFmtId="0" fontId="21" fillId="0" borderId="2" xfId="0" applyFont="1" applyBorder="1"/>
    <xf numFmtId="0" fontId="21" fillId="0" borderId="3" xfId="0" applyFont="1" applyBorder="1"/>
    <xf numFmtId="0" fontId="21" fillId="0" borderId="0" xfId="0" applyFont="1" applyBorder="1" applyAlignment="1">
      <alignment horizontal="center"/>
    </xf>
    <xf numFmtId="0" fontId="21" fillId="0" borderId="2" xfId="0" quotePrefix="1" applyFont="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vertical="center"/>
    </xf>
    <xf numFmtId="0" fontId="9" fillId="3" borderId="5" xfId="0" applyFont="1" applyFill="1" applyBorder="1" applyAlignment="1">
      <alignment vertical="center"/>
    </xf>
    <xf numFmtId="3" fontId="11" fillId="3" borderId="17" xfId="0" applyNumberFormat="1" applyFont="1" applyFill="1" applyBorder="1" applyAlignment="1">
      <alignment vertical="center"/>
    </xf>
    <xf numFmtId="0" fontId="9" fillId="0" borderId="0" xfId="0" applyFont="1" applyAlignment="1">
      <alignment vertical="center"/>
    </xf>
    <xf numFmtId="0" fontId="9" fillId="0" borderId="14" xfId="0" applyFont="1" applyBorder="1" applyAlignment="1">
      <alignment vertical="center"/>
    </xf>
    <xf numFmtId="0" fontId="11" fillId="0" borderId="0" xfId="0" applyFont="1" applyBorder="1" applyAlignment="1">
      <alignment horizontal="center" vertical="center"/>
    </xf>
    <xf numFmtId="0" fontId="11" fillId="0" borderId="1" xfId="0" applyFont="1" applyBorder="1" applyAlignment="1">
      <alignment vertical="center"/>
    </xf>
    <xf numFmtId="0" fontId="9" fillId="0" borderId="1" xfId="0" applyFont="1" applyBorder="1" applyAlignment="1">
      <alignment vertical="center"/>
    </xf>
    <xf numFmtId="3" fontId="11" fillId="0" borderId="11" xfId="0" applyNumberFormat="1" applyFont="1" applyBorder="1" applyAlignment="1">
      <alignment vertical="center"/>
    </xf>
    <xf numFmtId="0" fontId="11" fillId="0" borderId="2" xfId="0" applyFont="1" applyBorder="1" applyAlignment="1">
      <alignment vertical="center"/>
    </xf>
    <xf numFmtId="0" fontId="9" fillId="0" borderId="2" xfId="0" applyFont="1" applyBorder="1" applyAlignment="1">
      <alignment vertical="center"/>
    </xf>
    <xf numFmtId="3" fontId="11" fillId="0" borderId="12" xfId="0" applyNumberFormat="1" applyFont="1" applyBorder="1" applyAlignment="1">
      <alignment vertical="center"/>
    </xf>
    <xf numFmtId="0" fontId="11" fillId="0" borderId="0" xfId="0" applyFont="1" applyBorder="1" applyAlignment="1">
      <alignment horizontal="righ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9" fillId="0" borderId="2" xfId="0" quotePrefix="1" applyFont="1" applyBorder="1" applyAlignment="1">
      <alignment horizontal="center" vertical="center"/>
    </xf>
    <xf numFmtId="3" fontId="11" fillId="2" borderId="17" xfId="0" applyNumberFormat="1" applyFont="1" applyFill="1" applyBorder="1" applyAlignment="1">
      <alignment vertical="center"/>
    </xf>
    <xf numFmtId="0" fontId="11" fillId="0" borderId="14" xfId="0" applyFont="1" applyBorder="1" applyAlignment="1">
      <alignment vertical="center"/>
    </xf>
    <xf numFmtId="0" fontId="11" fillId="0" borderId="0" xfId="0" applyFont="1" applyAlignment="1">
      <alignment vertical="center"/>
    </xf>
    <xf numFmtId="0" fontId="23" fillId="0" borderId="0" xfId="0" applyFont="1"/>
    <xf numFmtId="0" fontId="11" fillId="3" borderId="4" xfId="0" applyFont="1" applyFill="1" applyBorder="1" applyAlignment="1">
      <alignment horizontal="left" vertical="center"/>
    </xf>
    <xf numFmtId="0" fontId="11" fillId="3" borderId="5" xfId="0" applyFont="1" applyFill="1" applyBorder="1" applyAlignment="1">
      <alignment horizontal="left" vertical="center"/>
    </xf>
    <xf numFmtId="0" fontId="11" fillId="3" borderId="5" xfId="0" applyFont="1" applyFill="1" applyBorder="1" applyAlignment="1">
      <alignment vertical="center" wrapText="1"/>
    </xf>
    <xf numFmtId="0" fontId="11" fillId="3" borderId="4" xfId="0" applyFont="1" applyFill="1" applyBorder="1" applyAlignment="1">
      <alignment horizontal="center"/>
    </xf>
    <xf numFmtId="0" fontId="11" fillId="3" borderId="5" xfId="0" applyFont="1" applyFill="1" applyBorder="1"/>
    <xf numFmtId="3" fontId="11" fillId="3" borderId="17" xfId="0" applyNumberFormat="1" applyFont="1" applyFill="1" applyBorder="1"/>
    <xf numFmtId="0" fontId="22" fillId="0" borderId="0" xfId="0" applyFont="1"/>
    <xf numFmtId="0" fontId="11" fillId="0" borderId="14" xfId="0" applyFont="1" applyBorder="1"/>
    <xf numFmtId="0" fontId="11" fillId="0" borderId="0" xfId="0" applyFont="1" applyBorder="1" applyAlignment="1">
      <alignment horizontal="center"/>
    </xf>
    <xf numFmtId="0" fontId="11" fillId="0" borderId="1" xfId="0" applyFont="1" applyBorder="1"/>
    <xf numFmtId="3" fontId="11" fillId="0" borderId="11" xfId="0" applyNumberFormat="1" applyFont="1" applyBorder="1"/>
    <xf numFmtId="0" fontId="11" fillId="0" borderId="2" xfId="0" applyFont="1" applyBorder="1"/>
    <xf numFmtId="0" fontId="22" fillId="0" borderId="2" xfId="0" applyFont="1" applyBorder="1"/>
    <xf numFmtId="3" fontId="11" fillId="0" borderId="12" xfId="0" applyNumberFormat="1" applyFont="1" applyBorder="1"/>
    <xf numFmtId="0" fontId="11" fillId="0" borderId="3" xfId="0" applyFont="1" applyBorder="1"/>
    <xf numFmtId="0" fontId="22" fillId="0" borderId="3" xfId="0" applyFont="1" applyBorder="1"/>
    <xf numFmtId="0" fontId="22" fillId="3" borderId="5" xfId="0" applyFont="1" applyFill="1" applyBorder="1"/>
    <xf numFmtId="0" fontId="11" fillId="2" borderId="5" xfId="0" applyFont="1" applyFill="1" applyBorder="1"/>
    <xf numFmtId="0" fontId="9" fillId="2" borderId="5" xfId="0" applyFont="1" applyFill="1" applyBorder="1"/>
    <xf numFmtId="16" fontId="11" fillId="0" borderId="0" xfId="0" applyNumberFormat="1" applyFont="1" applyBorder="1" applyAlignment="1">
      <alignment horizontal="center"/>
    </xf>
    <xf numFmtId="0" fontId="11" fillId="0" borderId="19" xfId="0" applyFont="1" applyBorder="1"/>
    <xf numFmtId="0" fontId="11" fillId="2" borderId="9" xfId="0" applyFont="1" applyFill="1" applyBorder="1" applyAlignment="1">
      <alignment horizontal="left" vertical="center"/>
    </xf>
    <xf numFmtId="0" fontId="11" fillId="2" borderId="10" xfId="0" applyFont="1" applyFill="1" applyBorder="1"/>
    <xf numFmtId="0" fontId="9" fillId="2" borderId="10" xfId="0" applyFont="1" applyFill="1" applyBorder="1"/>
    <xf numFmtId="3" fontId="11" fillId="2" borderId="8" xfId="0" applyNumberFormat="1" applyFont="1" applyFill="1" applyBorder="1" applyAlignment="1">
      <alignment vertical="center"/>
    </xf>
    <xf numFmtId="0" fontId="11" fillId="2" borderId="5" xfId="0" applyFont="1" applyFill="1" applyBorder="1" applyAlignment="1">
      <alignment vertical="center"/>
    </xf>
    <xf numFmtId="3" fontId="11" fillId="0" borderId="15" xfId="0" applyNumberFormat="1" applyFont="1" applyBorder="1"/>
    <xf numFmtId="0" fontId="11" fillId="5" borderId="14" xfId="0" applyFont="1" applyFill="1" applyBorder="1" applyAlignment="1">
      <alignment horizontal="center" vertical="center"/>
    </xf>
    <xf numFmtId="0" fontId="11" fillId="5" borderId="0" xfId="0" applyFont="1" applyFill="1" applyBorder="1" applyAlignment="1">
      <alignment horizontal="center" vertical="center"/>
    </xf>
    <xf numFmtId="0" fontId="11" fillId="5" borderId="1" xfId="0" applyFont="1" applyFill="1" applyBorder="1" applyAlignment="1">
      <alignment vertical="center"/>
    </xf>
    <xf numFmtId="0" fontId="9" fillId="5" borderId="1" xfId="0" applyFont="1" applyFill="1" applyBorder="1" applyAlignment="1">
      <alignment vertical="center"/>
    </xf>
    <xf numFmtId="3" fontId="11" fillId="5" borderId="11" xfId="0" applyNumberFormat="1" applyFont="1" applyFill="1" applyBorder="1" applyAlignment="1">
      <alignment vertical="center"/>
    </xf>
    <xf numFmtId="3" fontId="11" fillId="0" borderId="18" xfId="0" applyNumberFormat="1" applyFont="1" applyBorder="1"/>
    <xf numFmtId="0" fontId="11" fillId="5" borderId="4"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5" xfId="0" applyFont="1" applyFill="1" applyBorder="1" applyAlignment="1">
      <alignment vertical="center"/>
    </xf>
    <xf numFmtId="0" fontId="9" fillId="5" borderId="5" xfId="0" applyFont="1" applyFill="1" applyBorder="1" applyAlignment="1">
      <alignment vertical="center"/>
    </xf>
    <xf numFmtId="3" fontId="11" fillId="5" borderId="17" xfId="0" applyNumberFormat="1" applyFont="1" applyFill="1" applyBorder="1" applyAlignment="1">
      <alignment vertical="center"/>
    </xf>
    <xf numFmtId="3" fontId="22" fillId="5" borderId="17" xfId="0" applyNumberFormat="1" applyFont="1" applyFill="1" applyBorder="1" applyAlignment="1">
      <alignment vertical="center"/>
    </xf>
    <xf numFmtId="0" fontId="9" fillId="0" borderId="2" xfId="1" quotePrefix="1" applyFont="1" applyBorder="1" applyAlignment="1">
      <alignment horizontal="left" vertical="center" indent="1"/>
    </xf>
    <xf numFmtId="0" fontId="19" fillId="4" borderId="0" xfId="0" applyFont="1" applyFill="1" applyBorder="1" applyAlignment="1">
      <alignment vertical="center"/>
    </xf>
    <xf numFmtId="3" fontId="10" fillId="0" borderId="17" xfId="0" quotePrefix="1" applyNumberFormat="1" applyFont="1" applyFill="1" applyBorder="1" applyAlignment="1">
      <alignment horizontal="center" vertical="center" wrapText="1"/>
    </xf>
    <xf numFmtId="3" fontId="12" fillId="3" borderId="16" xfId="0" applyNumberFormat="1" applyFont="1" applyFill="1" applyBorder="1" applyAlignment="1">
      <alignment vertical="center"/>
    </xf>
    <xf numFmtId="3" fontId="12" fillId="0" borderId="20" xfId="0" applyNumberFormat="1" applyFont="1" applyBorder="1" applyAlignment="1">
      <alignment vertical="center"/>
    </xf>
    <xf numFmtId="3" fontId="21" fillId="0" borderId="21" xfId="0" applyNumberFormat="1" applyFont="1" applyBorder="1" applyAlignment="1">
      <alignment vertical="center"/>
    </xf>
    <xf numFmtId="3" fontId="12" fillId="0" borderId="21" xfId="0" applyNumberFormat="1" applyFont="1" applyBorder="1" applyAlignment="1">
      <alignment vertical="center"/>
    </xf>
    <xf numFmtId="3" fontId="21" fillId="0" borderId="20" xfId="0" applyNumberFormat="1" applyFont="1" applyBorder="1" applyAlignment="1">
      <alignment vertical="center"/>
    </xf>
    <xf numFmtId="3" fontId="12" fillId="2" borderId="16" xfId="0" applyNumberFormat="1" applyFont="1" applyFill="1" applyBorder="1" applyAlignment="1">
      <alignment vertical="center"/>
    </xf>
    <xf numFmtId="3" fontId="12" fillId="5" borderId="21" xfId="0" applyNumberFormat="1" applyFont="1" applyFill="1" applyBorder="1" applyAlignment="1">
      <alignment vertical="center"/>
    </xf>
    <xf numFmtId="3" fontId="12" fillId="2" borderId="17" xfId="0" applyNumberFormat="1" applyFont="1" applyFill="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3" fontId="12" fillId="3" borderId="17" xfId="0" applyNumberFormat="1" applyFont="1" applyFill="1" applyBorder="1"/>
    <xf numFmtId="0" fontId="11" fillId="0" borderId="21" xfId="0" applyFont="1" applyBorder="1"/>
    <xf numFmtId="3" fontId="12" fillId="0" borderId="11" xfId="0" applyNumberFormat="1" applyFont="1" applyBorder="1"/>
    <xf numFmtId="0" fontId="11" fillId="0" borderId="20" xfId="0" applyFont="1" applyBorder="1"/>
    <xf numFmtId="3" fontId="12" fillId="0" borderId="12" xfId="0" applyNumberFormat="1" applyFont="1" applyBorder="1"/>
    <xf numFmtId="0" fontId="11" fillId="0" borderId="22" xfId="0" applyFont="1" applyBorder="1"/>
    <xf numFmtId="0" fontId="21" fillId="0" borderId="20" xfId="0" applyFont="1" applyBorder="1"/>
    <xf numFmtId="0" fontId="21" fillId="0" borderId="22" xfId="0" applyFont="1" applyBorder="1"/>
    <xf numFmtId="3" fontId="21" fillId="0" borderId="15" xfId="0" applyNumberFormat="1" applyFont="1" applyBorder="1"/>
    <xf numFmtId="3" fontId="12" fillId="0" borderId="18" xfId="0" applyNumberFormat="1" applyFont="1" applyBorder="1"/>
    <xf numFmtId="3" fontId="12" fillId="5" borderId="16" xfId="0" applyNumberFormat="1" applyFont="1" applyFill="1" applyBorder="1" applyAlignment="1">
      <alignment vertical="center"/>
    </xf>
    <xf numFmtId="0" fontId="11" fillId="3" borderId="16" xfId="0" applyFont="1" applyFill="1" applyBorder="1"/>
    <xf numFmtId="3" fontId="12" fillId="2" borderId="8" xfId="0" applyNumberFormat="1" applyFont="1" applyFill="1" applyBorder="1" applyAlignment="1">
      <alignment vertical="center"/>
    </xf>
    <xf numFmtId="0" fontId="12" fillId="0" borderId="16" xfId="0" applyFont="1" applyBorder="1" applyAlignment="1">
      <alignment vertical="center"/>
    </xf>
    <xf numFmtId="0" fontId="14" fillId="0" borderId="0" xfId="0" applyFont="1" applyBorder="1" applyAlignment="1">
      <alignment horizontal="center"/>
    </xf>
    <xf numFmtId="0" fontId="2" fillId="0" borderId="0" xfId="20" applyFont="1"/>
    <xf numFmtId="0" fontId="24" fillId="0" borderId="0" xfId="20" applyFont="1"/>
    <xf numFmtId="0" fontId="2" fillId="0" borderId="0" xfId="20" applyFont="1" applyAlignment="1">
      <alignment horizontal="right"/>
    </xf>
    <xf numFmtId="0" fontId="19" fillId="0" borderId="0" xfId="20" applyFont="1" applyFill="1" applyBorder="1" applyAlignment="1">
      <alignment vertical="center" wrapText="1"/>
    </xf>
    <xf numFmtId="0" fontId="25" fillId="0" borderId="0" xfId="20" applyFont="1" applyFill="1" applyBorder="1"/>
    <xf numFmtId="0" fontId="19" fillId="0" borderId="0" xfId="20" applyFont="1" applyFill="1" applyBorder="1" applyAlignment="1">
      <alignment horizontal="center" vertical="center" wrapText="1"/>
    </xf>
    <xf numFmtId="0" fontId="14" fillId="0" borderId="24" xfId="0" applyFont="1" applyBorder="1"/>
    <xf numFmtId="0" fontId="14" fillId="0" borderId="25" xfId="0" applyFont="1" applyBorder="1" applyAlignment="1">
      <alignment horizontal="center"/>
    </xf>
    <xf numFmtId="0" fontId="14" fillId="0" borderId="26" xfId="0" applyFont="1" applyBorder="1" applyAlignment="1">
      <alignment horizontal="center"/>
    </xf>
    <xf numFmtId="0" fontId="26" fillId="0" borderId="27" xfId="20" applyFont="1" applyBorder="1" applyAlignment="1">
      <alignment horizontal="center" vertical="center" wrapText="1"/>
    </xf>
    <xf numFmtId="0" fontId="26" fillId="0" borderId="0" xfId="20" applyFont="1" applyAlignment="1">
      <alignment horizontal="center" vertical="center" wrapText="1"/>
    </xf>
    <xf numFmtId="0" fontId="13" fillId="0" borderId="28" xfId="20" applyFont="1" applyFill="1" applyBorder="1" applyAlignment="1">
      <alignment horizontal="center" vertical="center" wrapText="1"/>
    </xf>
    <xf numFmtId="1" fontId="24" fillId="0" borderId="28" xfId="20" applyNumberFormat="1" applyFont="1" applyFill="1" applyBorder="1" applyAlignment="1">
      <alignment horizontal="center" vertical="center" textRotation="90" wrapText="1"/>
    </xf>
    <xf numFmtId="0" fontId="13" fillId="0" borderId="34" xfId="20" applyFont="1" applyFill="1" applyBorder="1" applyAlignment="1">
      <alignment vertical="center" wrapText="1"/>
    </xf>
    <xf numFmtId="2" fontId="27" fillId="0" borderId="35" xfId="20" applyNumberFormat="1" applyFont="1" applyFill="1" applyBorder="1" applyAlignment="1" applyProtection="1">
      <alignment horizontal="center"/>
      <protection locked="0"/>
    </xf>
    <xf numFmtId="2" fontId="27" fillId="0" borderId="36" xfId="20" applyNumberFormat="1" applyFont="1" applyFill="1" applyBorder="1" applyAlignment="1" applyProtection="1">
      <alignment horizontal="center"/>
      <protection locked="0"/>
    </xf>
    <xf numFmtId="0" fontId="13" fillId="0" borderId="37" xfId="20" applyFont="1" applyFill="1" applyBorder="1" applyAlignment="1">
      <alignment vertical="center" wrapText="1"/>
    </xf>
    <xf numFmtId="2" fontId="27" fillId="0" borderId="38" xfId="20" applyNumberFormat="1" applyFont="1" applyFill="1" applyBorder="1" applyAlignment="1" applyProtection="1">
      <alignment horizontal="center"/>
      <protection locked="0"/>
    </xf>
    <xf numFmtId="2" fontId="27" fillId="0" borderId="39" xfId="20" applyNumberFormat="1" applyFont="1" applyFill="1" applyBorder="1" applyAlignment="1" applyProtection="1">
      <alignment horizontal="center"/>
      <protection locked="0"/>
    </xf>
    <xf numFmtId="0" fontId="28" fillId="0" borderId="0" xfId="20" applyFont="1" applyAlignment="1">
      <alignment horizontal="left"/>
    </xf>
    <xf numFmtId="2" fontId="28" fillId="0" borderId="0" xfId="20" applyNumberFormat="1" applyFont="1" applyAlignment="1">
      <alignment horizontal="right"/>
    </xf>
    <xf numFmtId="2" fontId="28" fillId="0" borderId="0" xfId="20" applyNumberFormat="1" applyFont="1" applyAlignment="1">
      <alignment horizontal="left"/>
    </xf>
    <xf numFmtId="0" fontId="26" fillId="0" borderId="40" xfId="20" applyFont="1" applyBorder="1" applyAlignment="1">
      <alignment horizontal="center" vertical="center" wrapText="1"/>
    </xf>
    <xf numFmtId="0" fontId="12" fillId="6" borderId="41" xfId="20" applyFont="1" applyFill="1" applyBorder="1" applyAlignment="1">
      <alignment vertical="center" wrapText="1"/>
    </xf>
    <xf numFmtId="2" fontId="10" fillId="6" borderId="42" xfId="20" applyNumberFormat="1" applyFont="1" applyFill="1" applyBorder="1" applyAlignment="1">
      <alignment horizontal="center" vertical="center"/>
    </xf>
    <xf numFmtId="2" fontId="10" fillId="6" borderId="43" xfId="20" applyNumberFormat="1" applyFont="1" applyFill="1" applyBorder="1" applyAlignment="1">
      <alignment horizontal="center" vertical="center"/>
    </xf>
    <xf numFmtId="0" fontId="26" fillId="0" borderId="0" xfId="20" applyFont="1" applyBorder="1" applyAlignment="1">
      <alignment horizontal="left"/>
    </xf>
    <xf numFmtId="0" fontId="26" fillId="0" borderId="0" xfId="20" applyFont="1" applyFill="1" applyBorder="1" applyAlignment="1"/>
    <xf numFmtId="2" fontId="27" fillId="0" borderId="0" xfId="20" applyNumberFormat="1" applyFont="1" applyFill="1" applyBorder="1" applyAlignment="1" applyProtection="1">
      <alignment horizontal="right"/>
      <protection locked="0"/>
    </xf>
    <xf numFmtId="2" fontId="29" fillId="0" borderId="0" xfId="20" applyNumberFormat="1" applyFont="1" applyFill="1" applyBorder="1" applyAlignment="1">
      <alignment horizontal="right"/>
    </xf>
    <xf numFmtId="2" fontId="26" fillId="0" borderId="0" xfId="20" applyNumberFormat="1" applyFont="1" applyBorder="1" applyAlignment="1">
      <alignment horizontal="right"/>
    </xf>
    <xf numFmtId="2" fontId="26" fillId="0" borderId="0" xfId="20" applyNumberFormat="1" applyFont="1" applyBorder="1" applyAlignment="1">
      <alignment horizontal="left"/>
    </xf>
    <xf numFmtId="0" fontId="9" fillId="0" borderId="0" xfId="21" applyFont="1" applyFill="1"/>
    <xf numFmtId="0" fontId="2" fillId="0" borderId="0" xfId="21" applyFont="1" applyFill="1" applyAlignment="1">
      <alignment horizontal="right"/>
    </xf>
    <xf numFmtId="165" fontId="11" fillId="0" borderId="0" xfId="21" applyNumberFormat="1" applyFont="1" applyFill="1" applyBorder="1" applyAlignment="1" applyProtection="1">
      <alignment horizontal="centerContinuous" vertical="center"/>
    </xf>
    <xf numFmtId="0" fontId="9" fillId="0" borderId="44" xfId="21" applyFont="1" applyFill="1" applyBorder="1" applyAlignment="1">
      <alignment horizontal="center" vertical="center"/>
    </xf>
    <xf numFmtId="0" fontId="9" fillId="0" borderId="28" xfId="21" applyFont="1" applyFill="1" applyBorder="1" applyAlignment="1">
      <alignment horizontal="center" vertical="center"/>
    </xf>
    <xf numFmtId="0" fontId="9" fillId="0" borderId="45" xfId="21" applyFont="1" applyFill="1" applyBorder="1" applyAlignment="1">
      <alignment horizontal="center" vertical="center"/>
    </xf>
    <xf numFmtId="0" fontId="9" fillId="0" borderId="27" xfId="21" applyFont="1" applyFill="1" applyBorder="1" applyAlignment="1">
      <alignment horizontal="center" vertical="center" wrapText="1"/>
    </xf>
    <xf numFmtId="0" fontId="9" fillId="0" borderId="47" xfId="21" applyFont="1" applyFill="1" applyBorder="1" applyAlignment="1">
      <alignment horizontal="center" vertical="center" wrapText="1"/>
    </xf>
    <xf numFmtId="0" fontId="11" fillId="7" borderId="49" xfId="21" applyFont="1" applyFill="1" applyBorder="1" applyAlignment="1">
      <alignment horizontal="center" vertical="center" wrapText="1"/>
    </xf>
    <xf numFmtId="0" fontId="9" fillId="0" borderId="47" xfId="21" applyFont="1" applyFill="1" applyBorder="1" applyAlignment="1">
      <alignment horizontal="center" vertical="center"/>
    </xf>
    <xf numFmtId="0" fontId="9" fillId="0" borderId="48" xfId="21" applyFont="1" applyFill="1" applyBorder="1" applyProtection="1">
      <protection locked="0"/>
    </xf>
    <xf numFmtId="166" fontId="9" fillId="0" borderId="48" xfId="18" applyNumberFormat="1" applyFont="1" applyFill="1" applyBorder="1" applyProtection="1">
      <protection locked="0"/>
    </xf>
    <xf numFmtId="166" fontId="9" fillId="0" borderId="48" xfId="18" applyNumberFormat="1" applyFont="1" applyFill="1" applyBorder="1" applyAlignment="1" applyProtection="1">
      <alignment horizontal="center"/>
      <protection locked="0"/>
    </xf>
    <xf numFmtId="166" fontId="11" fillId="0" borderId="50" xfId="18" applyNumberFormat="1" applyFont="1" applyFill="1" applyBorder="1"/>
    <xf numFmtId="0" fontId="9" fillId="0" borderId="51" xfId="21" applyFont="1" applyFill="1" applyBorder="1" applyProtection="1">
      <protection locked="0"/>
    </xf>
    <xf numFmtId="166" fontId="9" fillId="0" borderId="51" xfId="18" applyNumberFormat="1" applyFont="1" applyFill="1" applyBorder="1" applyProtection="1">
      <protection locked="0"/>
    </xf>
    <xf numFmtId="0" fontId="9" fillId="0" borderId="27" xfId="21" applyFont="1" applyFill="1" applyBorder="1" applyAlignment="1">
      <alignment horizontal="center" vertical="center"/>
    </xf>
    <xf numFmtId="0" fontId="9" fillId="0" borderId="52" xfId="21" applyFont="1" applyFill="1" applyBorder="1" applyAlignment="1">
      <alignment horizontal="center" vertical="center"/>
    </xf>
    <xf numFmtId="0" fontId="9" fillId="0" borderId="35" xfId="21" applyFont="1" applyFill="1" applyBorder="1" applyAlignment="1" applyProtection="1">
      <alignment wrapText="1"/>
      <protection locked="0"/>
    </xf>
    <xf numFmtId="166" fontId="9" fillId="0" borderId="35" xfId="18" applyNumberFormat="1" applyFont="1" applyFill="1" applyBorder="1" applyProtection="1">
      <protection locked="0"/>
    </xf>
    <xf numFmtId="0" fontId="9" fillId="0" borderId="53" xfId="21" applyFont="1" applyFill="1" applyBorder="1" applyAlignment="1">
      <alignment horizontal="center" vertical="center"/>
    </xf>
    <xf numFmtId="0" fontId="11" fillId="0" borderId="28" xfId="21" applyFont="1" applyFill="1" applyBorder="1" applyAlignment="1">
      <alignment wrapText="1"/>
    </xf>
    <xf numFmtId="166" fontId="11" fillId="0" borderId="28" xfId="21" applyNumberFormat="1" applyFont="1" applyFill="1" applyBorder="1"/>
    <xf numFmtId="166" fontId="11" fillId="0" borderId="45" xfId="21" applyNumberFormat="1" applyFont="1" applyFill="1" applyBorder="1"/>
    <xf numFmtId="165" fontId="11" fillId="0" borderId="0" xfId="21" applyNumberFormat="1" applyFont="1" applyFill="1" applyBorder="1" applyAlignment="1" applyProtection="1">
      <alignment horizontal="center" vertical="center" wrapText="1"/>
    </xf>
    <xf numFmtId="0" fontId="2" fillId="0" borderId="0" xfId="16" applyFont="1" applyFill="1" applyBorder="1" applyAlignment="1" applyProtection="1">
      <alignment horizontal="right"/>
    </xf>
    <xf numFmtId="0" fontId="2" fillId="0" borderId="0" xfId="16" applyFont="1" applyFill="1" applyBorder="1" applyAlignment="1" applyProtection="1"/>
    <xf numFmtId="0" fontId="9" fillId="0" borderId="53" xfId="21" applyFont="1" applyFill="1" applyBorder="1" applyAlignment="1" applyProtection="1">
      <alignment horizontal="center" vertical="center"/>
    </xf>
    <xf numFmtId="0" fontId="9" fillId="0" borderId="28" xfId="21" applyFont="1" applyFill="1" applyBorder="1" applyAlignment="1" applyProtection="1">
      <alignment horizontal="center" vertical="center"/>
    </xf>
    <xf numFmtId="0" fontId="9" fillId="0" borderId="45" xfId="21" applyFont="1" applyFill="1" applyBorder="1" applyAlignment="1" applyProtection="1">
      <alignment horizontal="center" vertical="center"/>
    </xf>
    <xf numFmtId="0" fontId="9" fillId="0" borderId="24" xfId="21" applyFont="1" applyFill="1" applyBorder="1" applyAlignment="1" applyProtection="1">
      <alignment horizontal="center" vertical="center" wrapText="1"/>
    </xf>
    <xf numFmtId="0" fontId="11" fillId="7" borderId="54" xfId="21" applyFont="1" applyFill="1" applyBorder="1" applyAlignment="1" applyProtection="1">
      <alignment horizontal="center" vertical="center" wrapText="1"/>
    </xf>
    <xf numFmtId="0" fontId="11" fillId="7" borderId="55" xfId="21" applyFont="1" applyFill="1" applyBorder="1" applyAlignment="1" applyProtection="1">
      <alignment horizontal="center" vertical="center" wrapText="1"/>
    </xf>
    <xf numFmtId="0" fontId="9" fillId="0" borderId="24" xfId="21" applyFont="1" applyFill="1" applyBorder="1" applyAlignment="1" applyProtection="1">
      <alignment horizontal="center" vertical="center"/>
    </xf>
    <xf numFmtId="0" fontId="9" fillId="0" borderId="54" xfId="21" applyFont="1" applyFill="1" applyBorder="1" applyProtection="1"/>
    <xf numFmtId="167" fontId="9" fillId="0" borderId="55" xfId="18" applyNumberFormat="1" applyFont="1" applyFill="1" applyBorder="1" applyProtection="1">
      <protection locked="0"/>
    </xf>
    <xf numFmtId="0" fontId="9" fillId="0" borderId="27" xfId="21" applyFont="1" applyFill="1" applyBorder="1" applyAlignment="1" applyProtection="1">
      <alignment horizontal="center" vertical="center"/>
    </xf>
    <xf numFmtId="0" fontId="9" fillId="0" borderId="51" xfId="21" applyFont="1" applyFill="1" applyBorder="1" applyAlignment="1" applyProtection="1">
      <alignment wrapText="1"/>
    </xf>
    <xf numFmtId="167" fontId="9" fillId="0" borderId="56" xfId="18" applyNumberFormat="1" applyFont="1" applyFill="1" applyBorder="1" applyProtection="1">
      <protection locked="0"/>
    </xf>
    <xf numFmtId="0" fontId="9" fillId="0" borderId="51" xfId="21" applyFont="1" applyFill="1" applyBorder="1" applyProtection="1"/>
    <xf numFmtId="0" fontId="9" fillId="0" borderId="57" xfId="21" applyFont="1" applyFill="1" applyBorder="1" applyAlignment="1" applyProtection="1">
      <alignment horizontal="center" vertical="center"/>
    </xf>
    <xf numFmtId="0" fontId="9" fillId="0" borderId="38" xfId="21" applyFont="1" applyFill="1" applyBorder="1" applyProtection="1"/>
    <xf numFmtId="167" fontId="9" fillId="0" borderId="39" xfId="18" applyNumberFormat="1" applyFont="1" applyFill="1" applyBorder="1" applyProtection="1">
      <protection locked="0"/>
    </xf>
    <xf numFmtId="167" fontId="11" fillId="0" borderId="45" xfId="18" applyNumberFormat="1" applyFont="1" applyFill="1" applyBorder="1" applyProtection="1"/>
    <xf numFmtId="0" fontId="2" fillId="0" borderId="0" xfId="13" applyFont="1" applyAlignment="1">
      <alignment horizontal="right" vertical="center"/>
    </xf>
    <xf numFmtId="0" fontId="2" fillId="0" borderId="0" xfId="13" applyAlignment="1">
      <alignment vertical="center"/>
    </xf>
    <xf numFmtId="0" fontId="2" fillId="0" borderId="0" xfId="13" applyAlignment="1">
      <alignment horizontal="right" vertical="center"/>
    </xf>
    <xf numFmtId="0" fontId="11" fillId="0" borderId="0" xfId="13" applyFont="1" applyAlignment="1">
      <alignment horizontal="center" vertical="center"/>
    </xf>
    <xf numFmtId="0" fontId="2" fillId="0" borderId="0" xfId="13" applyFont="1" applyAlignment="1">
      <alignment horizontal="right"/>
    </xf>
    <xf numFmtId="0" fontId="2" fillId="0" borderId="58" xfId="13" applyFont="1" applyBorder="1" applyAlignment="1">
      <alignment vertical="center"/>
    </xf>
    <xf numFmtId="0" fontId="10" fillId="0" borderId="45" xfId="13" applyFont="1" applyBorder="1" applyAlignment="1">
      <alignment horizontal="center"/>
    </xf>
    <xf numFmtId="0" fontId="2" fillId="0" borderId="59" xfId="13" applyFont="1" applyBorder="1" applyAlignment="1">
      <alignment vertical="center"/>
    </xf>
    <xf numFmtId="0" fontId="2" fillId="0" borderId="8" xfId="13" applyFont="1" applyBorder="1" applyAlignment="1">
      <alignment vertical="center"/>
    </xf>
    <xf numFmtId="0" fontId="2" fillId="0" borderId="11" xfId="13" applyFont="1" applyBorder="1" applyAlignment="1">
      <alignment horizontal="right" vertical="center"/>
    </xf>
    <xf numFmtId="0" fontId="10" fillId="0" borderId="1" xfId="13" applyFont="1" applyBorder="1" applyAlignment="1">
      <alignment horizontal="left" vertical="center"/>
    </xf>
    <xf numFmtId="167" fontId="10" fillId="0" borderId="50" xfId="13" applyNumberFormat="1" applyFont="1" applyBorder="1" applyAlignment="1">
      <alignment vertical="center"/>
    </xf>
    <xf numFmtId="0" fontId="10" fillId="0" borderId="0" xfId="13" applyFont="1" applyAlignment="1">
      <alignment vertical="center"/>
    </xf>
    <xf numFmtId="0" fontId="2" fillId="0" borderId="12" xfId="13" applyFont="1" applyBorder="1" applyAlignment="1">
      <alignment horizontal="right" vertical="center"/>
    </xf>
    <xf numFmtId="0" fontId="2" fillId="0" borderId="37" xfId="13" quotePrefix="1" applyFont="1" applyBorder="1" applyAlignment="1">
      <alignment horizontal="center" vertical="center"/>
    </xf>
    <xf numFmtId="0" fontId="2" fillId="0" borderId="49" xfId="13" applyFont="1" applyBorder="1" applyAlignment="1">
      <alignment vertical="center"/>
    </xf>
    <xf numFmtId="167" fontId="2" fillId="0" borderId="56" xfId="3" applyNumberFormat="1" applyFont="1" applyBorder="1" applyAlignment="1">
      <alignment vertical="center"/>
    </xf>
    <xf numFmtId="0" fontId="2" fillId="0" borderId="51" xfId="13" quotePrefix="1" applyFont="1" applyBorder="1" applyAlignment="1">
      <alignment horizontal="center" vertical="center"/>
    </xf>
    <xf numFmtId="0" fontId="2" fillId="0" borderId="51" xfId="13" applyFont="1" applyBorder="1" applyAlignment="1">
      <alignment vertical="center"/>
    </xf>
    <xf numFmtId="0" fontId="2" fillId="0" borderId="27" xfId="13" quotePrefix="1" applyFont="1" applyBorder="1" applyAlignment="1">
      <alignment horizontal="center" vertical="center"/>
    </xf>
    <xf numFmtId="0" fontId="2" fillId="0" borderId="2" xfId="13" applyFont="1" applyBorder="1" applyAlignment="1">
      <alignment vertical="center"/>
    </xf>
    <xf numFmtId="167" fontId="10" fillId="0" borderId="56" xfId="13" applyNumberFormat="1" applyFont="1" applyBorder="1" applyAlignment="1">
      <alignment vertical="center"/>
    </xf>
    <xf numFmtId="0" fontId="2" fillId="0" borderId="49" xfId="13" applyFont="1" applyBorder="1" applyAlignment="1">
      <alignment vertical="center" wrapText="1"/>
    </xf>
    <xf numFmtId="0" fontId="24" fillId="0" borderId="0" xfId="13" applyFont="1" applyAlignment="1">
      <alignment vertical="center"/>
    </xf>
    <xf numFmtId="0" fontId="2" fillId="0" borderId="61" xfId="13" applyFont="1" applyBorder="1" applyAlignment="1">
      <alignment vertical="center" wrapText="1"/>
    </xf>
    <xf numFmtId="167" fontId="2" fillId="0" borderId="39" xfId="3" applyNumberFormat="1" applyFont="1" applyBorder="1" applyAlignment="1">
      <alignment vertical="center"/>
    </xf>
    <xf numFmtId="0" fontId="2" fillId="0" borderId="62" xfId="13" applyFont="1" applyBorder="1" applyAlignment="1">
      <alignment horizontal="right" vertical="center"/>
    </xf>
    <xf numFmtId="0" fontId="13" fillId="2" borderId="41" xfId="13" applyFont="1" applyFill="1" applyBorder="1" applyAlignment="1">
      <alignment vertical="center"/>
    </xf>
    <xf numFmtId="0" fontId="12" fillId="2" borderId="63" xfId="13" applyFont="1" applyFill="1" applyBorder="1" applyAlignment="1">
      <alignment vertical="center"/>
    </xf>
    <xf numFmtId="167" fontId="12" fillId="2" borderId="43" xfId="13" applyNumberFormat="1" applyFont="1" applyFill="1" applyBorder="1" applyAlignment="1">
      <alignment vertical="center"/>
    </xf>
    <xf numFmtId="0" fontId="2" fillId="0" borderId="0" xfId="13" applyFont="1" applyBorder="1" applyAlignment="1">
      <alignment horizontal="right" vertical="center"/>
    </xf>
    <xf numFmtId="0" fontId="2" fillId="0" borderId="0" xfId="13" applyBorder="1" applyAlignment="1">
      <alignment vertical="center"/>
    </xf>
    <xf numFmtId="0" fontId="2" fillId="0" borderId="17" xfId="13" applyFont="1" applyBorder="1" applyAlignment="1">
      <alignment horizontal="right" vertical="center"/>
    </xf>
    <xf numFmtId="0" fontId="13" fillId="2" borderId="30" xfId="13" applyFont="1" applyFill="1" applyBorder="1" applyAlignment="1">
      <alignment vertical="center"/>
    </xf>
    <xf numFmtId="0" fontId="12" fillId="2" borderId="28" xfId="13" applyFont="1" applyFill="1" applyBorder="1" applyAlignment="1">
      <alignment vertical="center"/>
    </xf>
    <xf numFmtId="167" fontId="12" fillId="2" borderId="45" xfId="13" applyNumberFormat="1" applyFont="1" applyFill="1" applyBorder="1" applyAlignment="1">
      <alignment vertical="center"/>
    </xf>
    <xf numFmtId="0" fontId="12" fillId="2" borderId="30" xfId="13" applyFont="1" applyFill="1" applyBorder="1" applyAlignment="1">
      <alignment vertical="center"/>
    </xf>
    <xf numFmtId="0" fontId="24" fillId="0" borderId="0" xfId="22" quotePrefix="1" applyFont="1" applyBorder="1" applyAlignment="1">
      <alignment vertical="center"/>
    </xf>
    <xf numFmtId="3" fontId="24" fillId="0" borderId="0" xfId="13" applyNumberFormat="1" applyFont="1" applyAlignment="1">
      <alignment vertical="center"/>
    </xf>
    <xf numFmtId="3" fontId="2" fillId="0" borderId="0" xfId="13" applyNumberFormat="1" applyAlignment="1">
      <alignment vertical="center"/>
    </xf>
    <xf numFmtId="0" fontId="2" fillId="0" borderId="0" xfId="13" applyAlignment="1">
      <alignment horizontal="right"/>
    </xf>
    <xf numFmtId="0" fontId="2" fillId="0" borderId="0" xfId="13"/>
    <xf numFmtId="0" fontId="11" fillId="0" borderId="0" xfId="13" applyFont="1" applyAlignment="1">
      <alignment horizontal="right"/>
    </xf>
    <xf numFmtId="0" fontId="11" fillId="0" borderId="0" xfId="13" applyFont="1" applyAlignment="1">
      <alignment horizontal="center"/>
    </xf>
    <xf numFmtId="0" fontId="2" fillId="0" borderId="1" xfId="13" applyBorder="1" applyAlignment="1"/>
    <xf numFmtId="0" fontId="2" fillId="0" borderId="1" xfId="13" applyBorder="1" applyAlignment="1">
      <alignment horizontal="right"/>
    </xf>
    <xf numFmtId="0" fontId="2" fillId="0" borderId="51" xfId="13" applyBorder="1" applyAlignment="1">
      <alignment horizontal="right"/>
    </xf>
    <xf numFmtId="0" fontId="10" fillId="0" borderId="51" xfId="13" applyFont="1" applyBorder="1" applyAlignment="1">
      <alignment horizontal="center"/>
    </xf>
    <xf numFmtId="0" fontId="10" fillId="0" borderId="64" xfId="13" applyFont="1" applyBorder="1" applyAlignment="1">
      <alignment horizontal="center"/>
    </xf>
    <xf numFmtId="0" fontId="10" fillId="6" borderId="51" xfId="13" applyFont="1" applyFill="1" applyBorder="1" applyAlignment="1">
      <alignment horizontal="center" vertical="center" wrapText="1"/>
    </xf>
    <xf numFmtId="0" fontId="10" fillId="6" borderId="37" xfId="13" applyFont="1" applyFill="1" applyBorder="1" applyAlignment="1">
      <alignment horizontal="center" vertical="center" wrapText="1"/>
    </xf>
    <xf numFmtId="0" fontId="2" fillId="0" borderId="0" xfId="13" applyAlignment="1">
      <alignment wrapText="1"/>
    </xf>
    <xf numFmtId="0" fontId="2" fillId="6" borderId="61" xfId="13" applyFill="1" applyBorder="1"/>
    <xf numFmtId="0" fontId="2" fillId="6" borderId="3" xfId="13" applyFill="1" applyBorder="1"/>
    <xf numFmtId="0" fontId="2" fillId="6" borderId="64" xfId="13" applyFill="1" applyBorder="1"/>
    <xf numFmtId="0" fontId="2" fillId="6" borderId="65" xfId="13" applyFill="1" applyBorder="1" applyAlignment="1">
      <alignment wrapText="1"/>
    </xf>
    <xf numFmtId="0" fontId="2" fillId="6" borderId="0" xfId="13" applyFill="1" applyBorder="1" applyAlignment="1">
      <alignment wrapText="1"/>
    </xf>
    <xf numFmtId="0" fontId="2" fillId="6" borderId="34" xfId="13" applyFill="1" applyBorder="1" applyAlignment="1">
      <alignment wrapText="1"/>
    </xf>
    <xf numFmtId="0" fontId="10" fillId="6" borderId="38" xfId="13" applyFont="1" applyFill="1" applyBorder="1" applyAlignment="1">
      <alignment horizontal="center" vertical="center" wrapText="1"/>
    </xf>
    <xf numFmtId="3" fontId="10" fillId="2" borderId="51" xfId="13" applyNumberFormat="1" applyFont="1" applyFill="1" applyBorder="1"/>
    <xf numFmtId="3" fontId="2" fillId="0" borderId="51" xfId="13" applyNumberFormat="1" applyBorder="1"/>
    <xf numFmtId="0" fontId="11" fillId="6" borderId="49" xfId="13" applyFont="1" applyFill="1" applyBorder="1"/>
    <xf numFmtId="0" fontId="2" fillId="6" borderId="2" xfId="13" applyFill="1" applyBorder="1"/>
    <xf numFmtId="0" fontId="2" fillId="6" borderId="37" xfId="13" applyFill="1" applyBorder="1"/>
    <xf numFmtId="3" fontId="11" fillId="2" borderId="51" xfId="13" applyNumberFormat="1" applyFont="1" applyFill="1" applyBorder="1"/>
    <xf numFmtId="0" fontId="2" fillId="6" borderId="49" xfId="13" applyFill="1" applyBorder="1"/>
    <xf numFmtId="3" fontId="12" fillId="3" borderId="17" xfId="0" applyNumberFormat="1" applyFont="1" applyFill="1" applyBorder="1" applyAlignment="1">
      <alignment vertical="center"/>
    </xf>
    <xf numFmtId="3" fontId="12" fillId="0" borderId="12" xfId="0" applyNumberFormat="1" applyFont="1" applyBorder="1" applyAlignment="1">
      <alignment vertical="center"/>
    </xf>
    <xf numFmtId="3" fontId="12" fillId="0" borderId="11" xfId="0" applyNumberFormat="1" applyFont="1" applyBorder="1" applyAlignment="1">
      <alignment vertical="center"/>
    </xf>
    <xf numFmtId="3" fontId="12" fillId="5" borderId="11" xfId="0" applyNumberFormat="1" applyFont="1" applyFill="1" applyBorder="1" applyAlignment="1">
      <alignment vertical="center"/>
    </xf>
    <xf numFmtId="0" fontId="16" fillId="5" borderId="4" xfId="0" applyFont="1" applyFill="1" applyBorder="1" applyAlignment="1">
      <alignment vertical="center"/>
    </xf>
    <xf numFmtId="0" fontId="16" fillId="5" borderId="5" xfId="0" applyFont="1" applyFill="1" applyBorder="1" applyAlignment="1">
      <alignment vertical="center"/>
    </xf>
    <xf numFmtId="0" fontId="22" fillId="5" borderId="4" xfId="0" applyFont="1" applyFill="1" applyBorder="1" applyAlignment="1">
      <alignment vertical="center"/>
    </xf>
    <xf numFmtId="0" fontId="22" fillId="5" borderId="5" xfId="0" applyFont="1" applyFill="1" applyBorder="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0" fontId="14" fillId="0" borderId="6" xfId="0" applyFont="1" applyBorder="1" applyAlignment="1"/>
    <xf numFmtId="0" fontId="14" fillId="0" borderId="7" xfId="0" applyFont="1" applyBorder="1" applyAlignment="1"/>
    <xf numFmtId="0" fontId="14" fillId="0" borderId="58" xfId="0" applyFont="1" applyBorder="1" applyAlignment="1">
      <alignment horizontal="center"/>
    </xf>
    <xf numFmtId="0" fontId="14" fillId="0" borderId="58" xfId="0" applyFont="1" applyBorder="1" applyAlignment="1"/>
    <xf numFmtId="3" fontId="16" fillId="5" borderId="17" xfId="0" applyNumberFormat="1" applyFont="1" applyFill="1" applyBorder="1" applyAlignment="1">
      <alignment horizontal="right" vertical="center"/>
    </xf>
    <xf numFmtId="3" fontId="14" fillId="0" borderId="17" xfId="0" applyNumberFormat="1" applyFont="1" applyBorder="1" applyAlignment="1">
      <alignment horizontal="right" vertical="center"/>
    </xf>
    <xf numFmtId="0" fontId="0" fillId="0" borderId="17" xfId="0" applyFont="1" applyBorder="1" applyAlignment="1">
      <alignment horizontal="right" vertical="center"/>
    </xf>
    <xf numFmtId="0" fontId="14" fillId="0" borderId="17" xfId="0" applyFont="1" applyBorder="1" applyAlignment="1">
      <alignment horizontal="right" vertical="center"/>
    </xf>
    <xf numFmtId="3" fontId="22" fillId="5" borderId="17" xfId="0" applyNumberFormat="1" applyFont="1" applyFill="1" applyBorder="1" applyAlignment="1">
      <alignment horizontal="right" vertical="center"/>
    </xf>
    <xf numFmtId="3" fontId="11" fillId="5" borderId="16" xfId="0" applyNumberFormat="1" applyFont="1" applyFill="1" applyBorder="1" applyAlignment="1">
      <alignment vertical="center"/>
    </xf>
    <xf numFmtId="10" fontId="12" fillId="3" borderId="16" xfId="0" applyNumberFormat="1" applyFont="1" applyFill="1" applyBorder="1" applyAlignment="1">
      <alignment vertical="center"/>
    </xf>
    <xf numFmtId="10" fontId="12" fillId="0" borderId="20" xfId="0" applyNumberFormat="1" applyFont="1" applyBorder="1" applyAlignment="1">
      <alignment vertical="center"/>
    </xf>
    <xf numFmtId="10" fontId="21" fillId="0" borderId="21" xfId="0" applyNumberFormat="1" applyFont="1" applyBorder="1" applyAlignment="1">
      <alignment vertical="center"/>
    </xf>
    <xf numFmtId="10" fontId="12" fillId="0" borderId="21" xfId="0" applyNumberFormat="1" applyFont="1" applyBorder="1" applyAlignment="1">
      <alignment vertical="center"/>
    </xf>
    <xf numFmtId="10" fontId="21" fillId="0" borderId="20" xfId="0" applyNumberFormat="1" applyFont="1" applyBorder="1" applyAlignment="1">
      <alignment vertical="center"/>
    </xf>
    <xf numFmtId="10" fontId="12" fillId="2" borderId="16" xfId="0" applyNumberFormat="1" applyFont="1" applyFill="1" applyBorder="1" applyAlignment="1">
      <alignment vertical="center"/>
    </xf>
    <xf numFmtId="10" fontId="12" fillId="5" borderId="21" xfId="0" applyNumberFormat="1" applyFont="1" applyFill="1" applyBorder="1" applyAlignment="1">
      <alignment vertical="center"/>
    </xf>
    <xf numFmtId="10" fontId="12" fillId="2" borderId="17" xfId="0" applyNumberFormat="1" applyFont="1" applyFill="1" applyBorder="1" applyAlignment="1">
      <alignment vertical="center"/>
    </xf>
    <xf numFmtId="10" fontId="12" fillId="3" borderId="17" xfId="0" applyNumberFormat="1" applyFont="1" applyFill="1" applyBorder="1"/>
    <xf numFmtId="10" fontId="12" fillId="0" borderId="11" xfId="0" applyNumberFormat="1" applyFont="1" applyBorder="1"/>
    <xf numFmtId="10" fontId="12" fillId="0" borderId="12" xfId="0" applyNumberFormat="1" applyFont="1" applyBorder="1"/>
    <xf numFmtId="10" fontId="12" fillId="0" borderId="15" xfId="0" applyNumberFormat="1" applyFont="1" applyBorder="1"/>
    <xf numFmtId="10" fontId="21" fillId="0" borderId="12" xfId="0" applyNumberFormat="1" applyFont="1" applyBorder="1"/>
    <xf numFmtId="10" fontId="21" fillId="0" borderId="15" xfId="0" applyNumberFormat="1" applyFont="1" applyBorder="1"/>
    <xf numFmtId="10" fontId="12" fillId="0" borderId="18" xfId="0" applyNumberFormat="1" applyFont="1" applyBorder="1"/>
    <xf numFmtId="10" fontId="12" fillId="5" borderId="16" xfId="0" applyNumberFormat="1" applyFont="1" applyFill="1" applyBorder="1" applyAlignment="1">
      <alignment vertical="center"/>
    </xf>
    <xf numFmtId="10" fontId="12" fillId="2" borderId="8" xfId="0" applyNumberFormat="1" applyFont="1" applyFill="1" applyBorder="1" applyAlignment="1">
      <alignment vertical="center"/>
    </xf>
    <xf numFmtId="3" fontId="12" fillId="5" borderId="17" xfId="0" applyNumberFormat="1" applyFont="1" applyFill="1" applyBorder="1" applyAlignment="1">
      <alignment vertical="center"/>
    </xf>
    <xf numFmtId="0" fontId="10" fillId="0" borderId="38" xfId="13" applyFont="1" applyBorder="1" applyAlignment="1">
      <alignment horizontal="center"/>
    </xf>
    <xf numFmtId="0" fontId="2" fillId="0" borderId="0" xfId="23" applyFont="1"/>
    <xf numFmtId="0" fontId="2" fillId="0" borderId="0" xfId="23" applyFont="1" applyAlignment="1">
      <alignment horizontal="right"/>
    </xf>
    <xf numFmtId="0" fontId="2" fillId="0" borderId="51" xfId="23" applyFont="1" applyBorder="1"/>
    <xf numFmtId="0" fontId="2" fillId="0" borderId="51" xfId="23" applyFont="1" applyBorder="1" applyAlignment="1">
      <alignment horizontal="center"/>
    </xf>
    <xf numFmtId="0" fontId="11" fillId="8" borderId="51" xfId="23" applyFont="1" applyFill="1" applyBorder="1" applyAlignment="1">
      <alignment horizontal="center" vertical="top" wrapText="1"/>
    </xf>
    <xf numFmtId="0" fontId="2" fillId="0" borderId="51" xfId="23" applyFont="1" applyBorder="1" applyAlignment="1">
      <alignment horizontal="center" vertical="top" wrapText="1"/>
    </xf>
    <xf numFmtId="0" fontId="2" fillId="0" borderId="51" xfId="23" applyFont="1" applyBorder="1" applyAlignment="1">
      <alignment horizontal="left" vertical="top" wrapText="1"/>
    </xf>
    <xf numFmtId="3" fontId="2" fillId="0" borderId="51" xfId="23" applyNumberFormat="1" applyFont="1" applyBorder="1" applyAlignment="1">
      <alignment horizontal="right" vertical="top" wrapText="1"/>
    </xf>
    <xf numFmtId="0" fontId="10" fillId="0" borderId="51" xfId="23" applyFont="1" applyBorder="1" applyAlignment="1">
      <alignment horizontal="center" vertical="top" wrapText="1"/>
    </xf>
    <xf numFmtId="0" fontId="10" fillId="0" borderId="51" xfId="23" applyFont="1" applyBorder="1" applyAlignment="1">
      <alignment horizontal="left" vertical="top" wrapText="1"/>
    </xf>
    <xf numFmtId="3" fontId="10" fillId="0" borderId="51" xfId="23" applyNumberFormat="1" applyFont="1" applyBorder="1" applyAlignment="1">
      <alignment horizontal="right" vertical="top" wrapText="1"/>
    </xf>
    <xf numFmtId="0" fontId="2" fillId="0" borderId="51" xfId="23" quotePrefix="1" applyFont="1" applyBorder="1" applyAlignment="1">
      <alignment horizontal="center" vertical="top" wrapText="1"/>
    </xf>
    <xf numFmtId="0" fontId="10" fillId="0" borderId="51" xfId="23" quotePrefix="1" applyFont="1" applyBorder="1" applyAlignment="1">
      <alignment horizontal="center" vertical="top" wrapText="1"/>
    </xf>
    <xf numFmtId="0" fontId="10" fillId="0" borderId="0" xfId="23" applyFont="1"/>
    <xf numFmtId="0" fontId="9" fillId="8" borderId="51" xfId="23" applyFont="1" applyFill="1" applyBorder="1" applyAlignment="1">
      <alignment horizontal="center" vertical="top" wrapText="1"/>
    </xf>
    <xf numFmtId="0" fontId="11" fillId="8" borderId="51" xfId="23" applyFont="1" applyFill="1" applyBorder="1" applyAlignment="1">
      <alignment horizontal="center" vertical="center" wrapText="1"/>
    </xf>
    <xf numFmtId="0" fontId="2" fillId="0" borderId="0" xfId="15" applyFont="1" applyAlignment="1">
      <alignment horizontal="center" vertical="center"/>
    </xf>
    <xf numFmtId="0" fontId="2" fillId="0" borderId="0" xfId="15" applyFont="1" applyAlignment="1">
      <alignment vertical="center"/>
    </xf>
    <xf numFmtId="0" fontId="2" fillId="0" borderId="0" xfId="15" applyFont="1" applyAlignment="1">
      <alignment horizontal="right" vertical="center"/>
    </xf>
    <xf numFmtId="0" fontId="29" fillId="0" borderId="51" xfId="15" applyFont="1" applyBorder="1" applyAlignment="1">
      <alignment horizontal="center" vertical="center" wrapText="1"/>
    </xf>
    <xf numFmtId="3" fontId="11" fillId="0" borderId="48" xfId="15" applyNumberFormat="1" applyFont="1" applyBorder="1" applyAlignment="1">
      <alignment horizontal="right" vertical="center" wrapText="1"/>
    </xf>
    <xf numFmtId="0" fontId="10" fillId="0" borderId="49" xfId="15" applyFont="1" applyBorder="1" applyAlignment="1">
      <alignment horizontal="center" vertical="center"/>
    </xf>
    <xf numFmtId="0" fontId="10" fillId="0" borderId="2" xfId="15" applyFont="1" applyBorder="1" applyAlignment="1">
      <alignment horizontal="left" vertical="center"/>
    </xf>
    <xf numFmtId="0" fontId="2" fillId="0" borderId="2" xfId="15" applyFont="1" applyBorder="1" applyAlignment="1">
      <alignment horizontal="center" vertical="center"/>
    </xf>
    <xf numFmtId="0" fontId="2" fillId="0" borderId="2" xfId="15" applyFont="1" applyBorder="1" applyAlignment="1">
      <alignment vertical="center"/>
    </xf>
    <xf numFmtId="3" fontId="12" fillId="0" borderId="51" xfId="8" applyNumberFormat="1" applyFont="1" applyBorder="1" applyAlignment="1">
      <alignment horizontal="right" vertical="center"/>
    </xf>
    <xf numFmtId="0" fontId="2" fillId="0" borderId="61" xfId="15" applyFont="1" applyBorder="1" applyAlignment="1">
      <alignment horizontal="center" vertical="center"/>
    </xf>
    <xf numFmtId="0" fontId="10" fillId="0" borderId="3" xfId="15" applyFont="1" applyBorder="1" applyAlignment="1">
      <alignment horizontal="center" vertical="center"/>
    </xf>
    <xf numFmtId="3" fontId="10" fillId="0" borderId="51" xfId="8" applyNumberFormat="1" applyFont="1" applyBorder="1" applyAlignment="1">
      <alignment horizontal="right" vertical="center"/>
    </xf>
    <xf numFmtId="0" fontId="2" fillId="0" borderId="65" xfId="15" applyFont="1" applyBorder="1" applyAlignment="1">
      <alignment horizontal="center" vertical="center"/>
    </xf>
    <xf numFmtId="0" fontId="10" fillId="0" borderId="0" xfId="15" applyFont="1" applyBorder="1" applyAlignment="1">
      <alignment horizontal="center" vertical="center"/>
    </xf>
    <xf numFmtId="16" fontId="2" fillId="0" borderId="3" xfId="15" quotePrefix="1" applyNumberFormat="1" applyFont="1" applyBorder="1" applyAlignment="1">
      <alignment horizontal="center" vertical="center"/>
    </xf>
    <xf numFmtId="0" fontId="2" fillId="0" borderId="0" xfId="15" applyFont="1" applyBorder="1" applyAlignment="1">
      <alignment horizontal="center" vertical="center"/>
    </xf>
    <xf numFmtId="0" fontId="2" fillId="0" borderId="0" xfId="15" quotePrefix="1" applyFont="1" applyBorder="1" applyAlignment="1">
      <alignment horizontal="center" vertical="center"/>
    </xf>
    <xf numFmtId="0" fontId="2" fillId="0" borderId="2" xfId="15" applyFont="1" applyBorder="1" applyAlignment="1">
      <alignment horizontal="left" vertical="center"/>
    </xf>
    <xf numFmtId="3" fontId="2" fillId="0" borderId="51" xfId="8" applyNumberFormat="1" applyFont="1" applyBorder="1" applyAlignment="1">
      <alignment horizontal="right" vertical="center"/>
    </xf>
    <xf numFmtId="0" fontId="10" fillId="0" borderId="1" xfId="15" applyFont="1" applyBorder="1" applyAlignment="1">
      <alignment horizontal="left" vertical="center"/>
    </xf>
    <xf numFmtId="0" fontId="2" fillId="0" borderId="3" xfId="15" quotePrefix="1" applyFont="1" applyBorder="1" applyAlignment="1">
      <alignment horizontal="center" vertical="center"/>
    </xf>
    <xf numFmtId="0" fontId="2" fillId="0" borderId="3" xfId="15" quotePrefix="1" applyFont="1" applyBorder="1" applyAlignment="1">
      <alignment vertical="center"/>
    </xf>
    <xf numFmtId="0" fontId="2" fillId="0" borderId="0" xfId="15" quotePrefix="1" applyFont="1" applyBorder="1" applyAlignment="1">
      <alignment vertical="center"/>
    </xf>
    <xf numFmtId="0" fontId="2" fillId="0" borderId="1" xfId="15" applyFont="1" applyBorder="1" applyAlignment="1">
      <alignment vertical="center"/>
    </xf>
    <xf numFmtId="3" fontId="2" fillId="0" borderId="48" xfId="8" applyNumberFormat="1" applyFont="1" applyBorder="1" applyAlignment="1">
      <alignment horizontal="right" vertical="center"/>
    </xf>
    <xf numFmtId="0" fontId="2" fillId="0" borderId="66" xfId="15" applyFont="1" applyBorder="1" applyAlignment="1">
      <alignment horizontal="center" vertical="center"/>
    </xf>
    <xf numFmtId="0" fontId="2" fillId="0" borderId="1" xfId="15" applyFont="1" applyBorder="1" applyAlignment="1">
      <alignment horizontal="center" vertical="center"/>
    </xf>
    <xf numFmtId="3" fontId="10" fillId="0" borderId="48" xfId="8" applyNumberFormat="1" applyFont="1" applyBorder="1" applyAlignment="1">
      <alignment horizontal="right" vertical="center"/>
    </xf>
    <xf numFmtId="0" fontId="2" fillId="0" borderId="3" xfId="15" applyFont="1" applyBorder="1" applyAlignment="1">
      <alignment horizontal="center" vertical="center"/>
    </xf>
    <xf numFmtId="0" fontId="10" fillId="0" borderId="66" xfId="15" applyFont="1" applyBorder="1" applyAlignment="1">
      <alignment horizontal="center" vertical="center"/>
    </xf>
    <xf numFmtId="3" fontId="12" fillId="0" borderId="48" xfId="8" applyNumberFormat="1" applyFont="1" applyBorder="1" applyAlignment="1">
      <alignment horizontal="right" vertical="center"/>
    </xf>
    <xf numFmtId="0" fontId="2" fillId="0" borderId="3" xfId="15" applyFont="1" applyBorder="1" applyAlignment="1">
      <alignment vertical="center"/>
    </xf>
    <xf numFmtId="3" fontId="2" fillId="0" borderId="38" xfId="8" applyNumberFormat="1" applyFont="1" applyBorder="1" applyAlignment="1">
      <alignment horizontal="right" vertical="center"/>
    </xf>
    <xf numFmtId="0" fontId="2" fillId="0" borderId="3" xfId="15" applyFont="1" applyBorder="1" applyAlignment="1">
      <alignment horizontal="left" vertical="center"/>
    </xf>
    <xf numFmtId="0" fontId="2" fillId="0" borderId="0" xfId="15" applyFont="1" applyBorder="1" applyAlignment="1">
      <alignment horizontal="left" vertical="center"/>
    </xf>
    <xf numFmtId="3" fontId="11" fillId="0" borderId="51" xfId="8" applyNumberFormat="1" applyFont="1" applyBorder="1" applyAlignment="1">
      <alignment horizontal="right" vertical="center"/>
    </xf>
    <xf numFmtId="0" fontId="10" fillId="0" borderId="61" xfId="15" applyFont="1" applyBorder="1" applyAlignment="1">
      <alignment horizontal="center" vertical="center"/>
    </xf>
    <xf numFmtId="0" fontId="2" fillId="0" borderId="37" xfId="15" applyFont="1" applyBorder="1" applyAlignment="1">
      <alignment vertical="center"/>
    </xf>
    <xf numFmtId="0" fontId="10" fillId="0" borderId="65" xfId="15" applyFont="1" applyBorder="1" applyAlignment="1">
      <alignment horizontal="center" vertical="center"/>
    </xf>
    <xf numFmtId="0" fontId="10" fillId="0" borderId="3" xfId="15" applyFont="1" applyBorder="1" applyAlignment="1">
      <alignment horizontal="left" vertical="center"/>
    </xf>
    <xf numFmtId="3" fontId="10" fillId="0" borderId="38" xfId="8" applyNumberFormat="1" applyFont="1" applyBorder="1" applyAlignment="1">
      <alignment horizontal="right" vertical="center"/>
    </xf>
    <xf numFmtId="0" fontId="2" fillId="0" borderId="64" xfId="15" applyFont="1" applyBorder="1" applyAlignment="1">
      <alignment vertical="center"/>
    </xf>
    <xf numFmtId="0" fontId="2" fillId="0" borderId="0" xfId="24"/>
    <xf numFmtId="0" fontId="9" fillId="0" borderId="0" xfId="24" applyFont="1"/>
    <xf numFmtId="0" fontId="9" fillId="0" borderId="2" xfId="24" applyFont="1" applyBorder="1" applyAlignment="1">
      <alignment horizontal="right" vertical="center"/>
    </xf>
    <xf numFmtId="0" fontId="9" fillId="0" borderId="49" xfId="24" applyFont="1" applyBorder="1" applyAlignment="1">
      <alignment vertical="center"/>
    </xf>
    <xf numFmtId="0" fontId="9" fillId="0" borderId="49" xfId="24" applyFont="1" applyBorder="1" applyAlignment="1">
      <alignment vertical="center" wrapText="1"/>
    </xf>
    <xf numFmtId="0" fontId="14" fillId="0" borderId="0" xfId="14" applyFont="1"/>
    <xf numFmtId="0" fontId="15" fillId="0" borderId="0" xfId="14" applyFont="1" applyAlignment="1">
      <alignment horizontal="right"/>
    </xf>
    <xf numFmtId="0" fontId="32" fillId="0" borderId="0" xfId="14" applyFont="1" applyAlignment="1">
      <alignment horizontal="center"/>
    </xf>
    <xf numFmtId="0" fontId="18" fillId="0" borderId="0" xfId="14" applyFont="1" applyAlignment="1">
      <alignment horizontal="right"/>
    </xf>
    <xf numFmtId="0" fontId="14" fillId="0" borderId="24" xfId="14" applyFont="1" applyBorder="1"/>
    <xf numFmtId="0" fontId="14" fillId="0" borderId="25" xfId="14" applyFont="1" applyBorder="1" applyAlignment="1">
      <alignment horizontal="center"/>
    </xf>
    <xf numFmtId="0" fontId="14" fillId="0" borderId="31" xfId="14" applyFont="1" applyBorder="1" applyAlignment="1">
      <alignment horizontal="center"/>
    </xf>
    <xf numFmtId="0" fontId="14" fillId="0" borderId="26" xfId="14" applyFont="1" applyBorder="1" applyAlignment="1">
      <alignment horizontal="center"/>
    </xf>
    <xf numFmtId="0" fontId="14" fillId="0" borderId="27" xfId="14" applyFont="1" applyBorder="1" applyAlignment="1">
      <alignment horizontal="right"/>
    </xf>
    <xf numFmtId="0" fontId="12" fillId="6" borderId="29" xfId="25" applyFont="1" applyFill="1" applyBorder="1" applyAlignment="1">
      <alignment horizontal="center" vertical="center"/>
    </xf>
    <xf numFmtId="0" fontId="10" fillId="6" borderId="28" xfId="25" applyFont="1" applyFill="1" applyBorder="1" applyAlignment="1">
      <alignment horizontal="center" vertical="center" wrapText="1"/>
    </xf>
    <xf numFmtId="0" fontId="10" fillId="6" borderId="30" xfId="25" applyFont="1" applyFill="1" applyBorder="1" applyAlignment="1">
      <alignment horizontal="center" vertical="center" wrapText="1"/>
    </xf>
    <xf numFmtId="0" fontId="10" fillId="6" borderId="29" xfId="25" applyFont="1" applyFill="1" applyBorder="1" applyAlignment="1">
      <alignment horizontal="center" vertical="center" wrapText="1"/>
    </xf>
    <xf numFmtId="0" fontId="13" fillId="0" borderId="37" xfId="25" applyFont="1" applyFill="1" applyBorder="1" applyAlignment="1">
      <alignment horizontal="left" vertical="center" wrapText="1"/>
    </xf>
    <xf numFmtId="3" fontId="12" fillId="0" borderId="37" xfId="25" applyNumberFormat="1" applyFont="1" applyBorder="1" applyAlignment="1">
      <alignment horizontal="right" vertical="center"/>
    </xf>
    <xf numFmtId="10" fontId="12" fillId="0" borderId="51" xfId="25" applyNumberFormat="1" applyFont="1" applyBorder="1" applyAlignment="1">
      <alignment horizontal="right" vertical="center"/>
    </xf>
    <xf numFmtId="0" fontId="13" fillId="0" borderId="51" xfId="25" applyFont="1" applyBorder="1" applyAlignment="1">
      <alignment horizontal="left" vertical="center" wrapText="1"/>
    </xf>
    <xf numFmtId="3" fontId="12" fillId="0" borderId="49" xfId="25" applyNumberFormat="1" applyFont="1" applyBorder="1" applyAlignment="1">
      <alignment horizontal="right" vertical="center"/>
    </xf>
    <xf numFmtId="3" fontId="12" fillId="0" borderId="51" xfId="25" applyNumberFormat="1" applyFont="1" applyBorder="1" applyAlignment="1">
      <alignment horizontal="right" vertical="center"/>
    </xf>
    <xf numFmtId="10" fontId="12" fillId="0" borderId="37" xfId="25" applyNumberFormat="1" applyFont="1" applyBorder="1" applyAlignment="1">
      <alignment horizontal="right" vertical="center"/>
    </xf>
    <xf numFmtId="0" fontId="13" fillId="0" borderId="34" xfId="25" applyFont="1" applyFill="1" applyBorder="1" applyAlignment="1">
      <alignment horizontal="left" vertical="center" wrapText="1"/>
    </xf>
    <xf numFmtId="3" fontId="12" fillId="0" borderId="34" xfId="25" applyNumberFormat="1" applyFont="1" applyBorder="1" applyAlignment="1">
      <alignment horizontal="right" vertical="center"/>
    </xf>
    <xf numFmtId="10" fontId="12" fillId="0" borderId="35" xfId="25" applyNumberFormat="1" applyFont="1" applyBorder="1" applyAlignment="1">
      <alignment horizontal="right" vertical="center"/>
    </xf>
    <xf numFmtId="0" fontId="13" fillId="0" borderId="35" xfId="25" applyFont="1" applyBorder="1" applyAlignment="1">
      <alignment horizontal="left" vertical="center" wrapText="1"/>
    </xf>
    <xf numFmtId="3" fontId="12" fillId="0" borderId="65" xfId="25" applyNumberFormat="1" applyFont="1" applyBorder="1" applyAlignment="1">
      <alignment horizontal="right" vertical="center"/>
    </xf>
    <xf numFmtId="3" fontId="12" fillId="0" borderId="35" xfId="25" applyNumberFormat="1" applyFont="1" applyBorder="1" applyAlignment="1">
      <alignment horizontal="right" vertical="center"/>
    </xf>
    <xf numFmtId="10" fontId="12" fillId="0" borderId="34" xfId="25" applyNumberFormat="1" applyFont="1" applyBorder="1" applyAlignment="1">
      <alignment horizontal="right" vertical="center"/>
    </xf>
    <xf numFmtId="0" fontId="12" fillId="6" borderId="28" xfId="25" applyFont="1" applyFill="1" applyBorder="1" applyAlignment="1">
      <alignment horizontal="left" vertical="center" wrapText="1"/>
    </xf>
    <xf numFmtId="3" fontId="12" fillId="6" borderId="28" xfId="5" applyNumberFormat="1" applyFont="1" applyFill="1" applyBorder="1" applyAlignment="1">
      <alignment horizontal="right" vertical="center"/>
    </xf>
    <xf numFmtId="10" fontId="12" fillId="6" borderId="28" xfId="5" applyNumberFormat="1" applyFont="1" applyFill="1" applyBorder="1" applyAlignment="1">
      <alignment horizontal="right" vertical="center"/>
    </xf>
    <xf numFmtId="3" fontId="12" fillId="6" borderId="29" xfId="25" applyNumberFormat="1" applyFont="1" applyFill="1" applyBorder="1" applyAlignment="1">
      <alignment horizontal="right" vertical="center" wrapText="1"/>
    </xf>
    <xf numFmtId="3" fontId="12" fillId="6" borderId="28" xfId="25" applyNumberFormat="1" applyFont="1" applyFill="1" applyBorder="1" applyAlignment="1">
      <alignment horizontal="right" vertical="center" wrapText="1"/>
    </xf>
    <xf numFmtId="10" fontId="12" fillId="6" borderId="30" xfId="5" applyNumberFormat="1" applyFont="1" applyFill="1" applyBorder="1" applyAlignment="1">
      <alignment horizontal="right" vertical="center"/>
    </xf>
    <xf numFmtId="3" fontId="12" fillId="0" borderId="0" xfId="25" applyNumberFormat="1" applyFont="1" applyFill="1" applyBorder="1" applyAlignment="1">
      <alignment horizontal="left" vertical="center" wrapText="1"/>
    </xf>
    <xf numFmtId="3" fontId="12" fillId="0" borderId="0" xfId="5" applyNumberFormat="1" applyFont="1" applyFill="1" applyBorder="1" applyAlignment="1">
      <alignment horizontal="right" vertical="center"/>
    </xf>
    <xf numFmtId="0" fontId="12" fillId="0" borderId="0" xfId="25" applyFont="1" applyFill="1" applyBorder="1" applyAlignment="1">
      <alignment horizontal="left" vertical="center" wrapText="1"/>
    </xf>
    <xf numFmtId="3" fontId="12" fillId="0" borderId="0" xfId="25" applyNumberFormat="1" applyFont="1" applyFill="1" applyBorder="1" applyAlignment="1">
      <alignment horizontal="right" vertical="center" wrapText="1"/>
    </xf>
    <xf numFmtId="3" fontId="12" fillId="0" borderId="7" xfId="25" applyNumberFormat="1" applyFont="1" applyFill="1" applyBorder="1" applyAlignment="1">
      <alignment horizontal="right" vertical="center" wrapText="1"/>
    </xf>
    <xf numFmtId="0" fontId="14" fillId="0" borderId="0" xfId="14" applyFont="1" applyFill="1" applyBorder="1"/>
    <xf numFmtId="0" fontId="13" fillId="0" borderId="67" xfId="25" applyFont="1" applyBorder="1" applyAlignment="1">
      <alignment horizontal="left" vertical="center" wrapText="1"/>
    </xf>
    <xf numFmtId="3" fontId="12" fillId="0" borderId="67" xfId="25" applyNumberFormat="1" applyFont="1" applyBorder="1" applyAlignment="1">
      <alignment horizontal="right" vertical="center"/>
    </xf>
    <xf numFmtId="10" fontId="12" fillId="0" borderId="48" xfId="25" applyNumberFormat="1" applyFont="1" applyBorder="1" applyAlignment="1">
      <alignment horizontal="right" vertical="center"/>
    </xf>
    <xf numFmtId="0" fontId="13" fillId="0" borderId="48" xfId="25" applyFont="1" applyBorder="1" applyAlignment="1">
      <alignment horizontal="left" vertical="center"/>
    </xf>
    <xf numFmtId="3" fontId="12" fillId="0" borderId="66" xfId="25" applyNumberFormat="1" applyFont="1" applyBorder="1" applyAlignment="1">
      <alignment horizontal="right" vertical="center"/>
    </xf>
    <xf numFmtId="3" fontId="12" fillId="0" borderId="48" xfId="25" applyNumberFormat="1" applyFont="1" applyBorder="1" applyAlignment="1">
      <alignment horizontal="right" vertical="center"/>
    </xf>
    <xf numFmtId="10" fontId="12" fillId="0" borderId="67" xfId="25" applyNumberFormat="1" applyFont="1" applyBorder="1" applyAlignment="1">
      <alignment horizontal="right" vertical="center"/>
    </xf>
    <xf numFmtId="0" fontId="13" fillId="0" borderId="37" xfId="25" applyFont="1" applyBorder="1" applyAlignment="1">
      <alignment horizontal="left" vertical="center" wrapText="1"/>
    </xf>
    <xf numFmtId="0" fontId="13" fillId="0" borderId="51" xfId="25" applyFont="1" applyBorder="1" applyAlignment="1">
      <alignment horizontal="left" vertical="center"/>
    </xf>
    <xf numFmtId="0" fontId="13" fillId="0" borderId="64" xfId="25" applyFont="1" applyBorder="1" applyAlignment="1">
      <alignment horizontal="left" vertical="center" wrapText="1"/>
    </xf>
    <xf numFmtId="3" fontId="12" fillId="0" borderId="64" xfId="25" applyNumberFormat="1" applyFont="1" applyBorder="1" applyAlignment="1">
      <alignment horizontal="right" vertical="center"/>
    </xf>
    <xf numFmtId="10" fontId="12" fillId="0" borderId="38" xfId="25" applyNumberFormat="1" applyFont="1" applyBorder="1" applyAlignment="1">
      <alignment horizontal="right" vertical="center"/>
    </xf>
    <xf numFmtId="0" fontId="13" fillId="0" borderId="38" xfId="25" applyFont="1" applyBorder="1" applyAlignment="1">
      <alignment horizontal="left" vertical="center" wrapText="1"/>
    </xf>
    <xf numFmtId="3" fontId="12" fillId="0" borderId="61" xfId="25" applyNumberFormat="1" applyFont="1" applyBorder="1" applyAlignment="1">
      <alignment horizontal="right" vertical="center"/>
    </xf>
    <xf numFmtId="3" fontId="12" fillId="0" borderId="42" xfId="25" applyNumberFormat="1" applyFont="1" applyBorder="1" applyAlignment="1">
      <alignment horizontal="right" vertical="center"/>
    </xf>
    <xf numFmtId="10" fontId="12" fillId="0" borderId="64" xfId="25" applyNumberFormat="1" applyFont="1" applyBorder="1" applyAlignment="1">
      <alignment horizontal="right" vertical="center"/>
    </xf>
    <xf numFmtId="0" fontId="12" fillId="9" borderId="28" xfId="25" applyFont="1" applyFill="1" applyBorder="1" applyAlignment="1">
      <alignment horizontal="left" vertical="center" wrapText="1"/>
    </xf>
    <xf numFmtId="3" fontId="12" fillId="9" borderId="28" xfId="25" applyNumberFormat="1" applyFont="1" applyFill="1" applyBorder="1" applyAlignment="1">
      <alignment horizontal="right" vertical="center" wrapText="1"/>
    </xf>
    <xf numFmtId="10" fontId="12" fillId="9" borderId="28" xfId="25" applyNumberFormat="1" applyFont="1" applyFill="1" applyBorder="1" applyAlignment="1">
      <alignment horizontal="right" vertical="center" wrapText="1"/>
    </xf>
    <xf numFmtId="3" fontId="12" fillId="9" borderId="29" xfId="25" applyNumberFormat="1" applyFont="1" applyFill="1" applyBorder="1" applyAlignment="1">
      <alignment horizontal="right" vertical="center" wrapText="1"/>
    </xf>
    <xf numFmtId="3" fontId="12" fillId="9" borderId="54" xfId="25" applyNumberFormat="1" applyFont="1" applyFill="1" applyBorder="1" applyAlignment="1">
      <alignment horizontal="right" vertical="center" wrapText="1"/>
    </xf>
    <xf numFmtId="10" fontId="12" fillId="9" borderId="30" xfId="25" applyNumberFormat="1" applyFont="1" applyFill="1" applyBorder="1" applyAlignment="1">
      <alignment horizontal="right" vertical="center" wrapText="1"/>
    </xf>
    <xf numFmtId="3" fontId="14" fillId="0" borderId="0" xfId="14" applyNumberFormat="1" applyFont="1"/>
    <xf numFmtId="0" fontId="9" fillId="0" borderId="0" xfId="16" applyFont="1" applyFill="1"/>
    <xf numFmtId="0" fontId="9" fillId="0" borderId="0" xfId="16" applyFont="1" applyFill="1" applyAlignment="1">
      <alignment horizontal="right"/>
    </xf>
    <xf numFmtId="0" fontId="11" fillId="0" borderId="0" xfId="16" applyFont="1" applyFill="1" applyAlignment="1">
      <alignment horizontal="center"/>
    </xf>
    <xf numFmtId="0" fontId="11" fillId="0" borderId="0" xfId="16" applyFont="1" applyFill="1" applyAlignment="1" applyProtection="1">
      <alignment horizontal="center" vertical="top" wrapText="1"/>
      <protection locked="0"/>
    </xf>
    <xf numFmtId="0" fontId="9" fillId="0" borderId="17" xfId="16" applyFont="1" applyFill="1" applyBorder="1"/>
    <xf numFmtId="0" fontId="11" fillId="0" borderId="17" xfId="16" applyFont="1" applyFill="1" applyBorder="1" applyAlignment="1">
      <alignment horizontal="center"/>
    </xf>
    <xf numFmtId="0" fontId="11" fillId="7" borderId="53" xfId="16" applyFont="1" applyFill="1" applyBorder="1" applyAlignment="1">
      <alignment horizontal="center" vertical="center" wrapText="1"/>
    </xf>
    <xf numFmtId="0" fontId="11" fillId="7" borderId="28" xfId="16" applyFont="1" applyFill="1" applyBorder="1" applyAlignment="1">
      <alignment horizontal="center" vertical="center"/>
    </xf>
    <xf numFmtId="0" fontId="11" fillId="7" borderId="45" xfId="16" applyFont="1" applyFill="1" applyBorder="1" applyAlignment="1">
      <alignment horizontal="center" vertical="center" wrapText="1"/>
    </xf>
    <xf numFmtId="0" fontId="9" fillId="0" borderId="0" xfId="16" applyFont="1" applyFill="1" applyAlignment="1">
      <alignment horizontal="center"/>
    </xf>
    <xf numFmtId="0" fontId="9" fillId="0" borderId="52" xfId="16" applyFont="1" applyFill="1" applyBorder="1" applyAlignment="1">
      <alignment horizontal="center" vertical="center"/>
    </xf>
    <xf numFmtId="0" fontId="9" fillId="0" borderId="35" xfId="16" applyFont="1" applyFill="1" applyBorder="1" applyAlignment="1">
      <alignment horizontal="left" vertical="center" indent="1"/>
    </xf>
    <xf numFmtId="168" fontId="9" fillId="0" borderId="55" xfId="16" applyNumberFormat="1" applyFont="1" applyFill="1" applyBorder="1" applyAlignment="1" applyProtection="1">
      <alignment horizontal="right" vertical="center"/>
      <protection locked="0"/>
    </xf>
    <xf numFmtId="0" fontId="9" fillId="0" borderId="27" xfId="16" applyFont="1" applyFill="1" applyBorder="1" applyAlignment="1">
      <alignment horizontal="center" vertical="center"/>
    </xf>
    <xf numFmtId="0" fontId="9" fillId="0" borderId="51" xfId="16" applyFont="1" applyFill="1" applyBorder="1" applyAlignment="1">
      <alignment horizontal="left" vertical="center" indent="1"/>
    </xf>
    <xf numFmtId="168" fontId="9" fillId="0" borderId="50" xfId="16" applyNumberFormat="1" applyFont="1" applyFill="1" applyBorder="1" applyAlignment="1" applyProtection="1">
      <alignment horizontal="right" vertical="center"/>
      <protection locked="0"/>
    </xf>
    <xf numFmtId="168" fontId="9" fillId="0" borderId="56" xfId="16" applyNumberFormat="1" applyFont="1" applyFill="1" applyBorder="1" applyAlignment="1" applyProtection="1">
      <alignment horizontal="right" vertical="center"/>
      <protection locked="0"/>
    </xf>
    <xf numFmtId="0" fontId="9" fillId="0" borderId="35" xfId="16" applyFont="1" applyFill="1" applyBorder="1" applyAlignment="1">
      <alignment horizontal="left" vertical="center" wrapText="1" indent="1"/>
    </xf>
    <xf numFmtId="168" fontId="9" fillId="0" borderId="36" xfId="16" applyNumberFormat="1" applyFont="1" applyFill="1" applyBorder="1" applyAlignment="1" applyProtection="1">
      <alignment horizontal="right" vertical="center"/>
      <protection locked="0"/>
    </xf>
    <xf numFmtId="0" fontId="9" fillId="0" borderId="24" xfId="16" applyFont="1" applyFill="1" applyBorder="1" applyAlignment="1">
      <alignment horizontal="center" vertical="center"/>
    </xf>
    <xf numFmtId="0" fontId="9" fillId="0" borderId="54" xfId="16" applyFont="1" applyFill="1" applyBorder="1" applyAlignment="1" applyProtection="1">
      <alignment horizontal="left" vertical="center" wrapText="1" indent="1"/>
      <protection locked="0"/>
    </xf>
    <xf numFmtId="168" fontId="11" fillId="0" borderId="55" xfId="16" applyNumberFormat="1" applyFont="1" applyFill="1" applyBorder="1" applyAlignment="1" applyProtection="1">
      <alignment horizontal="right" vertical="center"/>
    </xf>
    <xf numFmtId="0" fontId="9" fillId="0" borderId="51" xfId="16" applyFont="1" applyFill="1" applyBorder="1" applyAlignment="1">
      <alignment horizontal="left" vertical="center" indent="5"/>
    </xf>
    <xf numFmtId="0" fontId="9" fillId="0" borderId="40" xfId="16" applyFont="1" applyFill="1" applyBorder="1" applyAlignment="1">
      <alignment horizontal="center" vertical="center"/>
    </xf>
    <xf numFmtId="0" fontId="9" fillId="0" borderId="42" xfId="16" applyFont="1" applyFill="1" applyBorder="1" applyAlignment="1">
      <alignment horizontal="left" vertical="center" indent="5"/>
    </xf>
    <xf numFmtId="168" fontId="9" fillId="0" borderId="43" xfId="16" applyNumberFormat="1" applyFont="1" applyFill="1" applyBorder="1" applyAlignment="1" applyProtection="1">
      <alignment horizontal="right" vertical="center"/>
      <protection locked="0"/>
    </xf>
    <xf numFmtId="3" fontId="34" fillId="0" borderId="0" xfId="11" applyNumberFormat="1" applyFont="1" applyAlignment="1">
      <alignment horizontal="center"/>
    </xf>
    <xf numFmtId="3" fontId="34" fillId="0" borderId="0" xfId="11" applyNumberFormat="1" applyFont="1"/>
    <xf numFmtId="3" fontId="35" fillId="0" borderId="0" xfId="11" applyNumberFormat="1" applyFont="1" applyAlignment="1">
      <alignment horizontal="center"/>
    </xf>
    <xf numFmtId="3" fontId="36" fillId="0" borderId="0" xfId="11" applyNumberFormat="1" applyFont="1"/>
    <xf numFmtId="3" fontId="34" fillId="0" borderId="0" xfId="11" applyNumberFormat="1" applyFont="1" applyAlignment="1">
      <alignment horizontal="right"/>
    </xf>
    <xf numFmtId="3" fontId="38" fillId="0" borderId="53" xfId="11" applyNumberFormat="1" applyFont="1" applyBorder="1" applyAlignment="1">
      <alignment horizontal="center" vertical="center"/>
    </xf>
    <xf numFmtId="3" fontId="38" fillId="0" borderId="28" xfId="11" applyNumberFormat="1" applyFont="1" applyBorder="1" applyAlignment="1">
      <alignment horizontal="center" vertical="center"/>
    </xf>
    <xf numFmtId="3" fontId="35" fillId="0" borderId="28" xfId="11" applyNumberFormat="1" applyFont="1" applyBorder="1" applyAlignment="1">
      <alignment horizontal="center" vertical="center"/>
    </xf>
    <xf numFmtId="3" fontId="39" fillId="0" borderId="31" xfId="11" applyNumberFormat="1" applyFont="1" applyBorder="1" applyAlignment="1">
      <alignment horizontal="center"/>
    </xf>
    <xf numFmtId="3" fontId="35" fillId="0" borderId="25" xfId="11" applyNumberFormat="1" applyFont="1" applyBorder="1" applyAlignment="1">
      <alignment horizontal="center"/>
    </xf>
    <xf numFmtId="3" fontId="40" fillId="0" borderId="0" xfId="11" applyNumberFormat="1" applyFont="1" applyAlignment="1">
      <alignment horizontal="center"/>
    </xf>
    <xf numFmtId="3" fontId="39" fillId="0" borderId="32" xfId="11" applyNumberFormat="1" applyFont="1" applyBorder="1" applyAlignment="1">
      <alignment horizontal="center"/>
    </xf>
    <xf numFmtId="3" fontId="35" fillId="0" borderId="69" xfId="11" applyNumberFormat="1" applyFont="1" applyBorder="1" applyAlignment="1">
      <alignment horizontal="center"/>
    </xf>
    <xf numFmtId="3" fontId="35" fillId="0" borderId="32" xfId="11" applyNumberFormat="1" applyFont="1" applyBorder="1" applyAlignment="1">
      <alignment horizontal="center"/>
    </xf>
    <xf numFmtId="3" fontId="35" fillId="0" borderId="60" xfId="11" applyNumberFormat="1" applyFont="1" applyBorder="1" applyAlignment="1">
      <alignment horizontal="center"/>
    </xf>
    <xf numFmtId="3" fontId="34" fillId="0" borderId="25" xfId="11" applyNumberFormat="1" applyFont="1" applyBorder="1"/>
    <xf numFmtId="3" fontId="35" fillId="0" borderId="25" xfId="2" applyNumberFormat="1" applyFont="1" applyBorder="1" applyAlignment="1">
      <alignment vertical="center"/>
    </xf>
    <xf numFmtId="3" fontId="34" fillId="0" borderId="31" xfId="2" applyNumberFormat="1" applyFont="1" applyBorder="1" applyAlignment="1">
      <alignment horizontal="right" vertical="center"/>
    </xf>
    <xf numFmtId="3" fontId="34" fillId="0" borderId="26" xfId="11" applyNumberFormat="1" applyFont="1" applyBorder="1"/>
    <xf numFmtId="3" fontId="34" fillId="0" borderId="35" xfId="11" applyNumberFormat="1" applyFont="1" applyBorder="1"/>
    <xf numFmtId="3" fontId="35" fillId="0" borderId="35" xfId="2" applyNumberFormat="1" applyFont="1" applyBorder="1" applyAlignment="1">
      <alignment vertical="center"/>
    </xf>
    <xf numFmtId="3" fontId="34" fillId="0" borderId="35" xfId="2" applyNumberFormat="1" applyFont="1" applyBorder="1" applyAlignment="1">
      <alignment horizontal="right" vertical="center"/>
    </xf>
    <xf numFmtId="3" fontId="34" fillId="0" borderId="65" xfId="2" applyNumberFormat="1" applyFont="1" applyBorder="1" applyAlignment="1">
      <alignment horizontal="right" vertical="center"/>
    </xf>
    <xf numFmtId="3" fontId="34" fillId="0" borderId="36" xfId="11" applyNumberFormat="1" applyFont="1" applyBorder="1"/>
    <xf numFmtId="3" fontId="34" fillId="0" borderId="7" xfId="11" applyNumberFormat="1" applyFont="1" applyBorder="1"/>
    <xf numFmtId="3" fontId="41" fillId="0" borderId="25" xfId="2" applyNumberFormat="1" applyFont="1" applyBorder="1" applyAlignment="1">
      <alignment horizontal="right" vertical="center"/>
    </xf>
    <xf numFmtId="3" fontId="41" fillId="0" borderId="35" xfId="2" applyNumberFormat="1" applyFont="1" applyBorder="1" applyAlignment="1">
      <alignment horizontal="right" vertical="center"/>
    </xf>
    <xf numFmtId="3" fontId="34" fillId="0" borderId="69" xfId="11" applyNumberFormat="1" applyFont="1" applyBorder="1"/>
    <xf numFmtId="3" fontId="41" fillId="0" borderId="69" xfId="2" applyNumberFormat="1" applyFont="1" applyBorder="1" applyAlignment="1">
      <alignment horizontal="right" vertical="center"/>
    </xf>
    <xf numFmtId="3" fontId="34" fillId="0" borderId="69" xfId="2" applyNumberFormat="1" applyFont="1" applyBorder="1" applyAlignment="1">
      <alignment horizontal="right" vertical="center"/>
    </xf>
    <xf numFmtId="3" fontId="34" fillId="0" borderId="32" xfId="2" applyNumberFormat="1" applyFont="1" applyBorder="1" applyAlignment="1">
      <alignment horizontal="right" vertical="center"/>
    </xf>
    <xf numFmtId="3" fontId="34" fillId="0" borderId="60" xfId="11" applyNumberFormat="1" applyFont="1" applyBorder="1"/>
    <xf numFmtId="3" fontId="35" fillId="0" borderId="35" xfId="2" applyNumberFormat="1" applyFont="1" applyBorder="1" applyAlignment="1">
      <alignment horizontal="right" vertical="center"/>
    </xf>
    <xf numFmtId="3" fontId="34" fillId="0" borderId="25" xfId="2" applyNumberFormat="1" applyFont="1" applyBorder="1" applyAlignment="1">
      <alignment horizontal="center" vertical="center"/>
    </xf>
    <xf numFmtId="3" fontId="34" fillId="0" borderId="31" xfId="2" applyNumberFormat="1" applyFont="1" applyBorder="1" applyAlignment="1">
      <alignment horizontal="center" vertical="center"/>
    </xf>
    <xf numFmtId="3" fontId="34" fillId="0" borderId="36" xfId="11" applyNumberFormat="1" applyFont="1" applyBorder="1" applyAlignment="1">
      <alignment horizontal="right"/>
    </xf>
    <xf numFmtId="3" fontId="42" fillId="0" borderId="53" xfId="11" applyNumberFormat="1" applyFont="1" applyBorder="1" applyAlignment="1">
      <alignment horizontal="center" vertical="center"/>
    </xf>
    <xf numFmtId="3" fontId="41" fillId="0" borderId="28" xfId="11" applyNumberFormat="1" applyFont="1" applyBorder="1" applyAlignment="1">
      <alignment horizontal="center" vertical="center"/>
    </xf>
    <xf numFmtId="3" fontId="42" fillId="0" borderId="28" xfId="2" applyNumberFormat="1" applyFont="1" applyBorder="1" applyAlignment="1">
      <alignment horizontal="right" vertical="center"/>
    </xf>
    <xf numFmtId="3" fontId="42" fillId="0" borderId="0" xfId="11" applyNumberFormat="1" applyFont="1"/>
    <xf numFmtId="0" fontId="9" fillId="0" borderId="0" xfId="16" applyFont="1" applyFill="1" applyAlignment="1">
      <alignment horizontal="center" vertical="center" wrapText="1"/>
    </xf>
    <xf numFmtId="0" fontId="9" fillId="0" borderId="0" xfId="16" applyFont="1" applyFill="1" applyAlignment="1">
      <alignment vertical="center" wrapText="1"/>
    </xf>
    <xf numFmtId="0" fontId="2" fillId="0" borderId="0" xfId="16" applyFont="1" applyFill="1" applyAlignment="1">
      <alignment horizontal="right" vertical="center" wrapText="1"/>
    </xf>
    <xf numFmtId="165" fontId="33" fillId="0" borderId="0" xfId="16" applyNumberFormat="1" applyFont="1" applyFill="1" applyAlignment="1">
      <alignment horizontal="center" vertical="center" wrapText="1"/>
    </xf>
    <xf numFmtId="165" fontId="33" fillId="0" borderId="0" xfId="16" applyNumberFormat="1" applyFont="1" applyFill="1" applyAlignment="1">
      <alignment vertical="center" wrapText="1"/>
    </xf>
    <xf numFmtId="165" fontId="2" fillId="0" borderId="0" xfId="16" applyNumberFormat="1" applyFont="1" applyFill="1" applyAlignment="1">
      <alignment horizontal="right" vertical="center"/>
    </xf>
    <xf numFmtId="0" fontId="11" fillId="0" borderId="53" xfId="16" applyFont="1" applyFill="1" applyBorder="1" applyAlignment="1">
      <alignment horizontal="center" vertical="center" wrapText="1"/>
    </xf>
    <xf numFmtId="0" fontId="11" fillId="0" borderId="28" xfId="16" applyFont="1" applyFill="1" applyBorder="1" applyAlignment="1" applyProtection="1">
      <alignment horizontal="center" vertical="center" wrapText="1"/>
    </xf>
    <xf numFmtId="0" fontId="11" fillId="0" borderId="45" xfId="16" applyFont="1" applyFill="1" applyBorder="1" applyAlignment="1" applyProtection="1">
      <alignment horizontal="center" vertical="center" wrapText="1"/>
    </xf>
    <xf numFmtId="0" fontId="11" fillId="0" borderId="0" xfId="16" applyFont="1" applyFill="1" applyAlignment="1">
      <alignment horizontal="center" vertical="center" wrapText="1"/>
    </xf>
    <xf numFmtId="0" fontId="9" fillId="6" borderId="53" xfId="16" applyFont="1" applyFill="1" applyBorder="1" applyAlignment="1">
      <alignment horizontal="center" vertical="center" wrapText="1"/>
    </xf>
    <xf numFmtId="0" fontId="11" fillId="6" borderId="28" xfId="16" applyFont="1" applyFill="1" applyBorder="1" applyAlignment="1" applyProtection="1">
      <alignment horizontal="center" vertical="center" wrapText="1"/>
    </xf>
    <xf numFmtId="0" fontId="11" fillId="6" borderId="45" xfId="16" applyFont="1" applyFill="1" applyBorder="1" applyAlignment="1" applyProtection="1">
      <alignment horizontal="center" vertical="center" wrapText="1"/>
    </xf>
    <xf numFmtId="0" fontId="9" fillId="0" borderId="24" xfId="16" applyFont="1" applyFill="1" applyBorder="1" applyAlignment="1">
      <alignment horizontal="center" vertical="center" wrapText="1"/>
    </xf>
    <xf numFmtId="0" fontId="9" fillId="0" borderId="67" xfId="16" applyFont="1" applyFill="1" applyBorder="1" applyAlignment="1" applyProtection="1">
      <alignment horizontal="left" vertical="center" wrapText="1" indent="1"/>
    </xf>
    <xf numFmtId="165" fontId="9" fillId="0" borderId="50" xfId="16" applyNumberFormat="1" applyFont="1" applyFill="1" applyBorder="1" applyAlignment="1" applyProtection="1">
      <alignment horizontal="right" vertical="center" wrapText="1" indent="1"/>
      <protection locked="0"/>
    </xf>
    <xf numFmtId="0" fontId="9" fillId="0" borderId="27" xfId="16" applyFont="1" applyFill="1" applyBorder="1" applyAlignment="1">
      <alignment horizontal="center" vertical="center" wrapText="1"/>
    </xf>
    <xf numFmtId="0" fontId="9" fillId="0" borderId="37" xfId="16" applyFont="1" applyFill="1" applyBorder="1" applyAlignment="1" applyProtection="1">
      <alignment horizontal="left" vertical="center" wrapText="1" indent="1"/>
    </xf>
    <xf numFmtId="165" fontId="9" fillId="0" borderId="56" xfId="16" applyNumberFormat="1" applyFont="1" applyFill="1" applyBorder="1" applyAlignment="1" applyProtection="1">
      <alignment horizontal="right" vertical="center" wrapText="1" indent="1"/>
      <protection locked="0"/>
    </xf>
    <xf numFmtId="0" fontId="33" fillId="0" borderId="27" xfId="16" applyFont="1" applyFill="1" applyBorder="1" applyAlignment="1">
      <alignment horizontal="center" vertical="center" wrapText="1"/>
    </xf>
    <xf numFmtId="0" fontId="33" fillId="0" borderId="37" xfId="16" quotePrefix="1" applyFont="1" applyFill="1" applyBorder="1" applyAlignment="1" applyProtection="1">
      <alignment horizontal="left" vertical="center" wrapText="1" indent="1"/>
    </xf>
    <xf numFmtId="165" fontId="33" fillId="0" borderId="56" xfId="16" applyNumberFormat="1" applyFont="1" applyFill="1" applyBorder="1" applyAlignment="1" applyProtection="1">
      <alignment horizontal="right" vertical="center" wrapText="1" indent="1"/>
      <protection locked="0"/>
    </xf>
    <xf numFmtId="0" fontId="33" fillId="0" borderId="0" xfId="16" applyFont="1" applyFill="1" applyAlignment="1">
      <alignment vertical="center" wrapText="1"/>
    </xf>
    <xf numFmtId="0" fontId="33" fillId="0" borderId="37" xfId="16" applyFont="1" applyFill="1" applyBorder="1" applyAlignment="1" applyProtection="1">
      <alignment horizontal="left" vertical="center" wrapText="1" indent="8"/>
    </xf>
    <xf numFmtId="0" fontId="9" fillId="0" borderId="42" xfId="16" applyFont="1" applyFill="1" applyBorder="1" applyAlignment="1" applyProtection="1">
      <alignment horizontal="left" vertical="center" wrapText="1" indent="1"/>
    </xf>
    <xf numFmtId="165" fontId="9" fillId="0" borderId="43" xfId="16" applyNumberFormat="1" applyFont="1" applyFill="1" applyBorder="1" applyAlignment="1" applyProtection="1">
      <alignment horizontal="right" vertical="center" wrapText="1" indent="1"/>
      <protection locked="0"/>
    </xf>
    <xf numFmtId="0" fontId="11" fillId="0" borderId="69" xfId="16" applyFont="1" applyFill="1" applyBorder="1" applyAlignment="1" applyProtection="1">
      <alignment vertical="center" wrapText="1"/>
    </xf>
    <xf numFmtId="165" fontId="11" fillId="0" borderId="60" xfId="16" applyNumberFormat="1" applyFont="1" applyFill="1" applyBorder="1" applyAlignment="1" applyProtection="1">
      <alignment vertical="center" wrapText="1"/>
    </xf>
    <xf numFmtId="0" fontId="9" fillId="0" borderId="0" xfId="16" applyFont="1" applyFill="1" applyAlignment="1">
      <alignment horizontal="right" vertical="center" wrapText="1"/>
    </xf>
    <xf numFmtId="0" fontId="2" fillId="0" borderId="0" xfId="16" applyFont="1" applyFill="1" applyAlignment="1">
      <alignment horizontal="right"/>
    </xf>
    <xf numFmtId="0" fontId="2" fillId="0" borderId="0" xfId="16" applyFont="1" applyFill="1"/>
    <xf numFmtId="0" fontId="12" fillId="0" borderId="17" xfId="16" applyFont="1" applyFill="1" applyBorder="1" applyAlignment="1">
      <alignment horizontal="center"/>
    </xf>
    <xf numFmtId="0" fontId="12" fillId="7" borderId="28" xfId="16" applyFont="1" applyFill="1" applyBorder="1" applyAlignment="1">
      <alignment horizontal="center" vertical="center" wrapText="1"/>
    </xf>
    <xf numFmtId="0" fontId="12" fillId="7" borderId="29" xfId="16" applyFont="1" applyFill="1" applyBorder="1" applyAlignment="1">
      <alignment horizontal="center" vertical="center" wrapText="1"/>
    </xf>
    <xf numFmtId="0" fontId="10" fillId="0" borderId="0" xfId="16" applyFont="1" applyFill="1" applyAlignment="1">
      <alignment horizontal="center" vertical="center" wrapText="1"/>
    </xf>
    <xf numFmtId="0" fontId="13" fillId="0" borderId="12" xfId="16" applyFont="1" applyFill="1" applyBorder="1" applyAlignment="1">
      <alignment horizontal="right" vertical="center" wrapText="1"/>
    </xf>
    <xf numFmtId="0" fontId="12" fillId="0" borderId="14" xfId="16" applyFont="1" applyFill="1" applyBorder="1" applyAlignment="1">
      <alignment horizontal="left" vertical="center" wrapText="1"/>
    </xf>
    <xf numFmtId="0" fontId="12" fillId="0" borderId="51" xfId="16" applyFont="1" applyFill="1" applyBorder="1" applyAlignment="1">
      <alignment vertical="center" wrapText="1"/>
    </xf>
    <xf numFmtId="3" fontId="12" fillId="0" borderId="51" xfId="16" applyNumberFormat="1" applyFont="1" applyFill="1" applyBorder="1" applyAlignment="1">
      <alignment vertical="center" wrapText="1"/>
    </xf>
    <xf numFmtId="3" fontId="12" fillId="0" borderId="56" xfId="16" applyNumberFormat="1" applyFont="1" applyFill="1" applyBorder="1" applyAlignment="1" applyProtection="1">
      <alignment vertical="center"/>
    </xf>
    <xf numFmtId="0" fontId="13" fillId="0" borderId="27" xfId="16" applyFont="1" applyFill="1" applyBorder="1" applyAlignment="1" applyProtection="1">
      <alignment horizontal="center" vertical="center"/>
    </xf>
    <xf numFmtId="0" fontId="13" fillId="0" borderId="51" xfId="16" applyFont="1" applyFill="1" applyBorder="1" applyAlignment="1" applyProtection="1">
      <alignment vertical="center" wrapText="1"/>
    </xf>
    <xf numFmtId="3" fontId="13" fillId="0" borderId="51" xfId="16" applyNumberFormat="1" applyFont="1" applyFill="1" applyBorder="1" applyAlignment="1" applyProtection="1">
      <alignment vertical="center" wrapText="1"/>
      <protection locked="0"/>
    </xf>
    <xf numFmtId="3" fontId="13" fillId="0" borderId="49" xfId="16" applyNumberFormat="1" applyFont="1" applyFill="1" applyBorder="1" applyAlignment="1" applyProtection="1">
      <alignment vertical="center"/>
    </xf>
    <xf numFmtId="3" fontId="13" fillId="0" borderId="51" xfId="16" applyNumberFormat="1" applyFont="1" applyFill="1" applyBorder="1" applyAlignment="1" applyProtection="1">
      <alignment vertical="center"/>
      <protection locked="0"/>
    </xf>
    <xf numFmtId="3" fontId="13" fillId="0" borderId="49" xfId="16" applyNumberFormat="1" applyFont="1" applyFill="1" applyBorder="1" applyAlignment="1" applyProtection="1">
      <alignment vertical="center"/>
      <protection locked="0"/>
    </xf>
    <xf numFmtId="0" fontId="13" fillId="0" borderId="57" xfId="16" applyFont="1" applyFill="1" applyBorder="1" applyAlignment="1" applyProtection="1">
      <alignment horizontal="center" vertical="center"/>
    </xf>
    <xf numFmtId="3" fontId="13" fillId="0" borderId="38" xfId="16" applyNumberFormat="1" applyFont="1" applyFill="1" applyBorder="1" applyAlignment="1" applyProtection="1">
      <alignment vertical="center" wrapText="1"/>
      <protection locked="0"/>
    </xf>
    <xf numFmtId="3" fontId="12" fillId="0" borderId="28" xfId="16" applyNumberFormat="1" applyFont="1" applyFill="1" applyBorder="1" applyAlignment="1" applyProtection="1">
      <alignment vertical="center"/>
    </xf>
    <xf numFmtId="3" fontId="12" fillId="0" borderId="29" xfId="16" applyNumberFormat="1" applyFont="1" applyFill="1" applyBorder="1" applyAlignment="1" applyProtection="1">
      <alignment vertical="center"/>
    </xf>
    <xf numFmtId="3" fontId="12" fillId="0" borderId="45" xfId="16" applyNumberFormat="1" applyFont="1" applyFill="1" applyBorder="1" applyAlignment="1" applyProtection="1">
      <alignment vertical="center"/>
    </xf>
    <xf numFmtId="0" fontId="10" fillId="0" borderId="0" xfId="16" applyFont="1" applyFill="1"/>
    <xf numFmtId="3" fontId="12" fillId="0" borderId="28" xfId="16" applyNumberFormat="1" applyFont="1" applyFill="1" applyBorder="1" applyAlignment="1" applyProtection="1">
      <alignment vertical="center" wrapText="1"/>
    </xf>
    <xf numFmtId="3" fontId="12" fillId="0" borderId="45" xfId="16" applyNumberFormat="1" applyFont="1" applyFill="1" applyBorder="1" applyAlignment="1" applyProtection="1">
      <alignment vertical="center" wrapText="1"/>
    </xf>
    <xf numFmtId="0" fontId="2" fillId="0" borderId="0" xfId="16" applyFont="1" applyFill="1" applyProtection="1">
      <protection locked="0"/>
    </xf>
    <xf numFmtId="0" fontId="16" fillId="6" borderId="42" xfId="0" applyFont="1" applyFill="1" applyBorder="1" applyAlignment="1">
      <alignment horizontal="center"/>
    </xf>
    <xf numFmtId="0" fontId="14" fillId="0" borderId="47" xfId="0" applyFont="1" applyBorder="1" applyAlignment="1">
      <alignment wrapText="1"/>
    </xf>
    <xf numFmtId="0" fontId="14" fillId="0" borderId="48" xfId="0" applyFont="1" applyBorder="1"/>
    <xf numFmtId="3" fontId="14" fillId="0" borderId="48" xfId="0" applyNumberFormat="1" applyFont="1" applyBorder="1"/>
    <xf numFmtId="3" fontId="14" fillId="0" borderId="50" xfId="0" applyNumberFormat="1" applyFont="1" applyBorder="1"/>
    <xf numFmtId="0" fontId="14" fillId="0" borderId="27" xfId="0" applyFont="1" applyBorder="1" applyAlignment="1">
      <alignment wrapText="1"/>
    </xf>
    <xf numFmtId="0" fontId="14" fillId="0" borderId="51" xfId="0" applyFont="1" applyBorder="1"/>
    <xf numFmtId="3" fontId="14" fillId="0" borderId="51" xfId="0" applyNumberFormat="1" applyFont="1" applyBorder="1"/>
    <xf numFmtId="3" fontId="14" fillId="0" borderId="56" xfId="0" applyNumberFormat="1" applyFont="1" applyBorder="1"/>
    <xf numFmtId="0" fontId="14" fillId="0" borderId="57" xfId="0" applyFont="1" applyBorder="1" applyAlignment="1">
      <alignment wrapText="1"/>
    </xf>
    <xf numFmtId="0" fontId="14" fillId="0" borderId="38" xfId="0" applyFont="1" applyBorder="1"/>
    <xf numFmtId="3" fontId="14" fillId="0" borderId="38" xfId="0" applyNumberFormat="1" applyFont="1" applyBorder="1"/>
    <xf numFmtId="3" fontId="14" fillId="0" borderId="39" xfId="0" applyNumberFormat="1" applyFont="1" applyBorder="1"/>
    <xf numFmtId="0" fontId="16" fillId="0" borderId="53" xfId="0" applyFont="1" applyBorder="1" applyAlignment="1">
      <alignment wrapText="1"/>
    </xf>
    <xf numFmtId="0" fontId="16" fillId="0" borderId="28" xfId="0" applyFont="1" applyBorder="1"/>
    <xf numFmtId="3" fontId="16" fillId="0" borderId="28" xfId="0" applyNumberFormat="1" applyFont="1" applyBorder="1"/>
    <xf numFmtId="3" fontId="16" fillId="0" borderId="45" xfId="0" applyNumberFormat="1" applyFont="1" applyBorder="1"/>
    <xf numFmtId="0" fontId="16" fillId="0" borderId="0" xfId="0" applyFont="1"/>
    <xf numFmtId="0" fontId="2" fillId="0" borderId="0" xfId="24" applyFont="1" applyAlignment="1">
      <alignment horizontal="right"/>
    </xf>
    <xf numFmtId="0" fontId="9" fillId="0" borderId="44" xfId="24" applyFont="1" applyBorder="1" applyAlignment="1">
      <alignment horizontal="center"/>
    </xf>
    <xf numFmtId="0" fontId="9" fillId="0" borderId="25" xfId="24" applyFont="1" applyBorder="1" applyAlignment="1">
      <alignment horizontal="center"/>
    </xf>
    <xf numFmtId="0" fontId="9" fillId="0" borderId="26" xfId="24" applyFont="1" applyBorder="1" applyAlignment="1">
      <alignment horizontal="center"/>
    </xf>
    <xf numFmtId="0" fontId="11" fillId="7" borderId="42" xfId="24" applyFont="1" applyFill="1" applyBorder="1" applyAlignment="1">
      <alignment horizontal="center"/>
    </xf>
    <xf numFmtId="0" fontId="11" fillId="7" borderId="43" xfId="24" applyFont="1" applyFill="1" applyBorder="1" applyAlignment="1">
      <alignment horizontal="center"/>
    </xf>
    <xf numFmtId="0" fontId="9" fillId="0" borderId="47" xfId="24" applyFont="1" applyBorder="1" applyAlignment="1">
      <alignment horizontal="right"/>
    </xf>
    <xf numFmtId="0" fontId="9" fillId="0" borderId="27" xfId="24" applyFont="1" applyBorder="1" applyAlignment="1">
      <alignment horizontal="right"/>
    </xf>
    <xf numFmtId="0" fontId="9" fillId="0" borderId="51" xfId="24" applyFont="1" applyBorder="1"/>
    <xf numFmtId="3" fontId="9" fillId="0" borderId="51" xfId="24" applyNumberFormat="1" applyFont="1" applyBorder="1"/>
    <xf numFmtId="3" fontId="9" fillId="0" borderId="56" xfId="24" applyNumberFormat="1" applyFont="1" applyBorder="1"/>
    <xf numFmtId="3" fontId="9" fillId="0" borderId="2" xfId="24" applyNumberFormat="1" applyFont="1" applyBorder="1"/>
    <xf numFmtId="0" fontId="9" fillId="0" borderId="40" xfId="24" applyFont="1" applyBorder="1" applyAlignment="1">
      <alignment horizontal="right"/>
    </xf>
    <xf numFmtId="0" fontId="9" fillId="0" borderId="42" xfId="24" applyFont="1" applyBorder="1"/>
    <xf numFmtId="3" fontId="9" fillId="0" borderId="42" xfId="24" applyNumberFormat="1" applyFont="1" applyBorder="1"/>
    <xf numFmtId="3" fontId="9" fillId="0" borderId="73" xfId="24" applyNumberFormat="1" applyFont="1" applyBorder="1"/>
    <xf numFmtId="0" fontId="9" fillId="0" borderId="2" xfId="1" applyFont="1" applyBorder="1" applyAlignment="1">
      <alignment vertical="center"/>
    </xf>
    <xf numFmtId="0" fontId="19" fillId="0" borderId="0" xfId="1" applyFont="1" applyBorder="1" applyAlignment="1">
      <alignment horizontal="center"/>
    </xf>
    <xf numFmtId="0" fontId="18" fillId="0" borderId="4" xfId="0" applyFont="1" applyBorder="1" applyAlignment="1">
      <alignment horizontal="center"/>
    </xf>
    <xf numFmtId="0" fontId="18" fillId="0" borderId="5" xfId="0" applyFont="1" applyBorder="1" applyAlignment="1">
      <alignment horizontal="center"/>
    </xf>
    <xf numFmtId="0" fontId="18" fillId="0" borderId="16" xfId="0" applyFont="1" applyBorder="1" applyAlignment="1">
      <alignment horizontal="center"/>
    </xf>
    <xf numFmtId="0" fontId="12" fillId="0" borderId="17" xfId="0" applyFont="1" applyFill="1" applyBorder="1" applyAlignment="1">
      <alignment horizontal="center" vertical="center"/>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4" fillId="0" borderId="14" xfId="0" applyFont="1" applyBorder="1" applyAlignment="1">
      <alignment horizontal="center"/>
    </xf>
    <xf numFmtId="0" fontId="14" fillId="0" borderId="0" xfId="0" applyFont="1" applyBorder="1" applyAlignment="1">
      <alignment horizontal="center"/>
    </xf>
    <xf numFmtId="0" fontId="14" fillId="0" borderId="13" xfId="0" applyFont="1" applyBorder="1" applyAlignment="1">
      <alignment horizontal="center"/>
    </xf>
    <xf numFmtId="0" fontId="21" fillId="0" borderId="2" xfId="0" applyFont="1" applyBorder="1" applyAlignment="1">
      <alignment horizontal="left" vertical="center" wrapText="1"/>
    </xf>
    <xf numFmtId="0" fontId="11" fillId="2" borderId="4" xfId="0" applyFont="1" applyFill="1" applyBorder="1" applyAlignment="1">
      <alignment horizontal="left" vertical="center"/>
    </xf>
    <xf numFmtId="0" fontId="11" fillId="2" borderId="5" xfId="0" applyFont="1" applyFill="1" applyBorder="1" applyAlignment="1">
      <alignment horizontal="left" vertical="center"/>
    </xf>
    <xf numFmtId="0" fontId="11" fillId="3" borderId="5" xfId="0" applyFont="1" applyFill="1" applyBorder="1" applyAlignment="1">
      <alignment horizontal="left"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0" borderId="0" xfId="20" applyFont="1" applyFill="1" applyBorder="1" applyAlignment="1">
      <alignment horizontal="center" vertical="center" wrapText="1"/>
    </xf>
    <xf numFmtId="0" fontId="13" fillId="0" borderId="28" xfId="20" applyFont="1" applyFill="1" applyBorder="1" applyAlignment="1">
      <alignment horizontal="center" vertical="center" wrapText="1"/>
    </xf>
    <xf numFmtId="1" fontId="24" fillId="0" borderId="29" xfId="20" quotePrefix="1" applyNumberFormat="1" applyFont="1" applyFill="1" applyBorder="1" applyAlignment="1">
      <alignment horizontal="center" vertical="center" wrapText="1"/>
    </xf>
    <xf numFmtId="1" fontId="24" fillId="0" borderId="30" xfId="20" applyNumberFormat="1" applyFont="1" applyFill="1" applyBorder="1" applyAlignment="1">
      <alignment horizontal="center" vertical="center" wrapText="1"/>
    </xf>
    <xf numFmtId="1" fontId="24" fillId="0" borderId="31" xfId="20" applyNumberFormat="1" applyFont="1" applyFill="1" applyBorder="1" applyAlignment="1">
      <alignment horizontal="center" vertical="center" wrapText="1"/>
    </xf>
    <xf numFmtId="1" fontId="24" fillId="0" borderId="23" xfId="20" applyNumberFormat="1" applyFont="1" applyFill="1" applyBorder="1" applyAlignment="1">
      <alignment horizontal="center" vertical="center" wrapText="1"/>
    </xf>
    <xf numFmtId="1" fontId="24" fillId="0" borderId="32" xfId="20" applyNumberFormat="1" applyFont="1" applyFill="1" applyBorder="1" applyAlignment="1">
      <alignment horizontal="center" vertical="center" wrapText="1"/>
    </xf>
    <xf numFmtId="1" fontId="24" fillId="0" borderId="33" xfId="20" applyNumberFormat="1" applyFont="1" applyFill="1" applyBorder="1" applyAlignment="1">
      <alignment horizontal="center" vertical="center" wrapText="1"/>
    </xf>
    <xf numFmtId="1" fontId="24" fillId="0" borderId="29" xfId="20" applyNumberFormat="1" applyFont="1" applyFill="1" applyBorder="1" applyAlignment="1">
      <alignment horizontal="center" vertical="center" wrapText="1"/>
    </xf>
    <xf numFmtId="0" fontId="11" fillId="7" borderId="26" xfId="21" applyFont="1" applyFill="1" applyBorder="1" applyAlignment="1">
      <alignment horizontal="center" vertical="center" wrapText="1"/>
    </xf>
    <xf numFmtId="0" fontId="11" fillId="7" borderId="50" xfId="21" applyFont="1" applyFill="1" applyBorder="1" applyAlignment="1">
      <alignment horizontal="center" vertical="center" wrapText="1"/>
    </xf>
    <xf numFmtId="165" fontId="11" fillId="0" borderId="0" xfId="21" applyNumberFormat="1" applyFont="1" applyFill="1" applyBorder="1" applyAlignment="1" applyProtection="1">
      <alignment horizontal="center" vertical="center" wrapText="1"/>
    </xf>
    <xf numFmtId="0" fontId="30" fillId="0" borderId="0" xfId="16" applyFont="1" applyFill="1" applyBorder="1" applyAlignment="1" applyProtection="1">
      <alignment horizontal="right"/>
    </xf>
    <xf numFmtId="0" fontId="11" fillId="7" borderId="25" xfId="21" applyFont="1" applyFill="1" applyBorder="1" applyAlignment="1">
      <alignment horizontal="center" vertical="center" wrapText="1"/>
    </xf>
    <xf numFmtId="0" fontId="11" fillId="7" borderId="48" xfId="21" applyFont="1" applyFill="1" applyBorder="1" applyAlignment="1">
      <alignment horizontal="center" vertical="center" wrapText="1"/>
    </xf>
    <xf numFmtId="0" fontId="11" fillId="7" borderId="46" xfId="21" applyFont="1" applyFill="1" applyBorder="1" applyAlignment="1">
      <alignment horizontal="center" vertical="center" wrapText="1"/>
    </xf>
    <xf numFmtId="0" fontId="11" fillId="7" borderId="19" xfId="21" applyFont="1" applyFill="1" applyBorder="1" applyAlignment="1">
      <alignment horizontal="center" vertical="center" wrapText="1"/>
    </xf>
    <xf numFmtId="0" fontId="11" fillId="0" borderId="53" xfId="21" applyFont="1" applyFill="1" applyBorder="1" applyAlignment="1" applyProtection="1">
      <alignment horizontal="left"/>
    </xf>
    <xf numFmtId="0" fontId="11" fillId="0" borderId="28" xfId="21" applyFont="1" applyFill="1" applyBorder="1" applyAlignment="1" applyProtection="1">
      <alignment horizontal="left"/>
    </xf>
    <xf numFmtId="0" fontId="9" fillId="0" borderId="7" xfId="21" applyFont="1" applyFill="1" applyBorder="1" applyAlignment="1">
      <alignment horizontal="justify" vertical="center" wrapText="1"/>
    </xf>
    <xf numFmtId="0" fontId="2" fillId="0" borderId="0" xfId="13" applyAlignment="1">
      <alignment horizontal="left" vertical="center" wrapText="1"/>
    </xf>
    <xf numFmtId="0" fontId="11" fillId="0" borderId="0" xfId="13" applyFont="1" applyAlignment="1">
      <alignment horizontal="center" vertical="center"/>
    </xf>
    <xf numFmtId="0" fontId="10" fillId="0" borderId="4" xfId="13" applyFont="1" applyBorder="1" applyAlignment="1">
      <alignment horizontal="center" vertical="center"/>
    </xf>
    <xf numFmtId="0" fontId="10" fillId="0" borderId="5" xfId="13" applyFont="1" applyBorder="1" applyAlignment="1">
      <alignment horizontal="center" vertical="center"/>
    </xf>
    <xf numFmtId="0" fontId="12" fillId="2" borderId="6" xfId="13" applyFont="1" applyFill="1" applyBorder="1" applyAlignment="1">
      <alignment horizontal="center" vertical="center"/>
    </xf>
    <xf numFmtId="0" fontId="12" fillId="2" borderId="9" xfId="13" applyFont="1" applyFill="1" applyBorder="1" applyAlignment="1">
      <alignment horizontal="center" vertical="center"/>
    </xf>
    <xf numFmtId="0" fontId="12" fillId="7" borderId="7" xfId="13" applyFont="1" applyFill="1" applyBorder="1" applyAlignment="1">
      <alignment horizontal="center" vertical="center"/>
    </xf>
    <xf numFmtId="0" fontId="12" fillId="7" borderId="10" xfId="13" applyFont="1" applyFill="1" applyBorder="1" applyAlignment="1">
      <alignment horizontal="center" vertical="center"/>
    </xf>
    <xf numFmtId="0" fontId="10" fillId="7" borderId="26" xfId="13" applyFont="1" applyFill="1" applyBorder="1" applyAlignment="1">
      <alignment horizontal="center" vertical="center" wrapText="1"/>
    </xf>
    <xf numFmtId="0" fontId="10" fillId="7" borderId="60" xfId="13" applyFont="1" applyFill="1" applyBorder="1" applyAlignment="1">
      <alignment horizontal="center" vertical="center" wrapText="1"/>
    </xf>
    <xf numFmtId="0" fontId="10" fillId="0" borderId="2" xfId="13" applyFont="1" applyBorder="1" applyAlignment="1">
      <alignment horizontal="left" vertical="center"/>
    </xf>
    <xf numFmtId="0" fontId="11" fillId="0" borderId="0" xfId="13" applyFont="1" applyAlignment="1">
      <alignment horizontal="center"/>
    </xf>
    <xf numFmtId="0" fontId="10" fillId="2" borderId="49" xfId="13" quotePrefix="1" applyFont="1" applyFill="1" applyBorder="1" applyAlignment="1">
      <alignment horizontal="center" wrapText="1"/>
    </xf>
    <xf numFmtId="0" fontId="10" fillId="2" borderId="2" xfId="13" applyFont="1" applyFill="1" applyBorder="1" applyAlignment="1">
      <alignment horizontal="center" wrapText="1"/>
    </xf>
    <xf numFmtId="0" fontId="10" fillId="2" borderId="37" xfId="13" applyFont="1" applyFill="1" applyBorder="1" applyAlignment="1">
      <alignment horizontal="center" wrapText="1"/>
    </xf>
    <xf numFmtId="0" fontId="2" fillId="0" borderId="49" xfId="13" applyBorder="1" applyAlignment="1">
      <alignment horizontal="left" wrapText="1"/>
    </xf>
    <xf numFmtId="0" fontId="2" fillId="0" borderId="2" xfId="13" applyBorder="1" applyAlignment="1">
      <alignment horizontal="left" wrapText="1"/>
    </xf>
    <xf numFmtId="0" fontId="2" fillId="0" borderId="37" xfId="13" applyBorder="1" applyAlignment="1">
      <alignment horizontal="left" wrapText="1"/>
    </xf>
    <xf numFmtId="0" fontId="10" fillId="0" borderId="51" xfId="13" applyFont="1" applyBorder="1" applyAlignment="1">
      <alignment horizontal="center"/>
    </xf>
    <xf numFmtId="0" fontId="11" fillId="6" borderId="49" xfId="13" applyFont="1" applyFill="1" applyBorder="1" applyAlignment="1">
      <alignment horizontal="center" wrapText="1"/>
    </xf>
    <xf numFmtId="0" fontId="11" fillId="6" borderId="2" xfId="13" applyFont="1" applyFill="1" applyBorder="1" applyAlignment="1">
      <alignment horizontal="center" wrapText="1"/>
    </xf>
    <xf numFmtId="0" fontId="11" fillId="6" borderId="37" xfId="13" applyFont="1" applyFill="1" applyBorder="1" applyAlignment="1">
      <alignment horizontal="center" wrapText="1"/>
    </xf>
    <xf numFmtId="0" fontId="10" fillId="6" borderId="38" xfId="13" applyFont="1" applyFill="1" applyBorder="1" applyAlignment="1">
      <alignment horizontal="center" vertical="center" wrapText="1"/>
    </xf>
    <xf numFmtId="0" fontId="10" fillId="6" borderId="35" xfId="13" applyFont="1" applyFill="1" applyBorder="1" applyAlignment="1">
      <alignment horizontal="center" vertical="center" wrapText="1"/>
    </xf>
    <xf numFmtId="0" fontId="10" fillId="6" borderId="51" xfId="13" applyFont="1" applyFill="1" applyBorder="1" applyAlignment="1">
      <alignment horizontal="center" vertical="center"/>
    </xf>
    <xf numFmtId="0" fontId="10" fillId="6" borderId="61" xfId="13" applyFont="1" applyFill="1" applyBorder="1" applyAlignment="1">
      <alignment horizontal="center" vertical="center" wrapText="1"/>
    </xf>
    <xf numFmtId="0" fontId="10" fillId="6" borderId="3" xfId="13" applyFont="1" applyFill="1" applyBorder="1" applyAlignment="1">
      <alignment horizontal="center" vertical="center" wrapText="1"/>
    </xf>
    <xf numFmtId="0" fontId="10" fillId="6" borderId="64" xfId="13" applyFont="1" applyFill="1" applyBorder="1" applyAlignment="1">
      <alignment horizontal="center" vertical="center" wrapText="1"/>
    </xf>
    <xf numFmtId="0" fontId="11" fillId="0" borderId="0" xfId="13" applyFont="1" applyAlignment="1">
      <alignment horizontal="center" wrapText="1"/>
    </xf>
    <xf numFmtId="0" fontId="11" fillId="2" borderId="66" xfId="13" applyFont="1" applyFill="1" applyBorder="1" applyAlignment="1">
      <alignment horizontal="center" vertical="center" wrapText="1"/>
    </xf>
    <xf numFmtId="0" fontId="11" fillId="2" borderId="1" xfId="13" applyFont="1" applyFill="1" applyBorder="1" applyAlignment="1">
      <alignment horizontal="center" vertical="center" wrapText="1"/>
    </xf>
    <xf numFmtId="0" fontId="11" fillId="2" borderId="67" xfId="13" applyFont="1" applyFill="1" applyBorder="1" applyAlignment="1">
      <alignment horizontal="center" vertical="center" wrapText="1"/>
    </xf>
    <xf numFmtId="0" fontId="11" fillId="2" borderId="49" xfId="13" applyFont="1" applyFill="1" applyBorder="1" applyAlignment="1">
      <alignment horizontal="center" vertical="center" wrapText="1"/>
    </xf>
    <xf numFmtId="0" fontId="11" fillId="2" borderId="2" xfId="13" applyFont="1" applyFill="1" applyBorder="1" applyAlignment="1">
      <alignment horizontal="center" vertical="center" wrapText="1"/>
    </xf>
    <xf numFmtId="0" fontId="11" fillId="2" borderId="37" xfId="13" applyFont="1" applyFill="1" applyBorder="1" applyAlignment="1">
      <alignment horizontal="center" vertical="center" wrapText="1"/>
    </xf>
    <xf numFmtId="3" fontId="11" fillId="2" borderId="38" xfId="13" applyNumberFormat="1" applyFont="1" applyFill="1" applyBorder="1" applyAlignment="1">
      <alignment horizontal="right" vertical="center"/>
    </xf>
    <xf numFmtId="3" fontId="11" fillId="2" borderId="35" xfId="13" applyNumberFormat="1" applyFont="1" applyFill="1" applyBorder="1" applyAlignment="1">
      <alignment horizontal="right" vertical="center"/>
    </xf>
    <xf numFmtId="3" fontId="11" fillId="2" borderId="48" xfId="13" applyNumberFormat="1" applyFont="1" applyFill="1" applyBorder="1" applyAlignment="1">
      <alignment horizontal="right" vertical="center"/>
    </xf>
    <xf numFmtId="3" fontId="11" fillId="2" borderId="49" xfId="13" applyNumberFormat="1" applyFont="1" applyFill="1" applyBorder="1" applyAlignment="1">
      <alignment horizontal="center"/>
    </xf>
    <xf numFmtId="3" fontId="11" fillId="2" borderId="2" xfId="13" applyNumberFormat="1" applyFont="1" applyFill="1" applyBorder="1" applyAlignment="1">
      <alignment horizontal="center"/>
    </xf>
    <xf numFmtId="3" fontId="11" fillId="2" borderId="37" xfId="13" applyNumberFormat="1" applyFont="1" applyFill="1" applyBorder="1" applyAlignment="1">
      <alignment horizontal="center"/>
    </xf>
    <xf numFmtId="3" fontId="11" fillId="2" borderId="51" xfId="13" applyNumberFormat="1" applyFont="1" applyFill="1" applyBorder="1" applyAlignment="1">
      <alignment horizontal="center"/>
    </xf>
    <xf numFmtId="0" fontId="2" fillId="0" borderId="49" xfId="13" applyFont="1" applyBorder="1" applyAlignment="1">
      <alignment horizontal="left" wrapText="1"/>
    </xf>
    <xf numFmtId="0" fontId="2" fillId="0" borderId="2" xfId="13" applyFont="1" applyBorder="1" applyAlignment="1">
      <alignment horizontal="left" wrapText="1"/>
    </xf>
    <xf numFmtId="0" fontId="2" fillId="0" borderId="37" xfId="13" applyFont="1" applyBorder="1" applyAlignment="1">
      <alignment horizontal="left" wrapText="1"/>
    </xf>
    <xf numFmtId="0" fontId="11" fillId="0" borderId="0" xfId="23" applyFont="1" applyAlignment="1">
      <alignment horizontal="center"/>
    </xf>
    <xf numFmtId="0" fontId="11" fillId="2" borderId="49" xfId="15" applyFont="1" applyFill="1" applyBorder="1" applyAlignment="1">
      <alignment horizontal="left" vertical="center"/>
    </xf>
    <xf numFmtId="0" fontId="11" fillId="2" borderId="2" xfId="15" applyFont="1" applyFill="1" applyBorder="1" applyAlignment="1">
      <alignment horizontal="left" vertical="center"/>
    </xf>
    <xf numFmtId="0" fontId="19" fillId="0" borderId="49" xfId="15" applyFont="1" applyBorder="1" applyAlignment="1">
      <alignment horizontal="center" vertical="center"/>
    </xf>
    <xf numFmtId="0" fontId="19" fillId="0" borderId="2" xfId="15" applyFont="1" applyBorder="1" applyAlignment="1">
      <alignment horizontal="center" vertical="center"/>
    </xf>
    <xf numFmtId="0" fontId="11" fillId="2" borderId="66" xfId="15" applyFont="1" applyFill="1" applyBorder="1" applyAlignment="1">
      <alignment horizontal="left" vertical="center"/>
    </xf>
    <xf numFmtId="0" fontId="11" fillId="2" borderId="1" xfId="15" applyFont="1" applyFill="1" applyBorder="1" applyAlignment="1">
      <alignment horizontal="left" vertical="center"/>
    </xf>
    <xf numFmtId="0" fontId="2" fillId="0" borderId="2" xfId="15" applyFont="1" applyBorder="1" applyAlignment="1">
      <alignment vertical="center" wrapText="1"/>
    </xf>
    <xf numFmtId="0" fontId="2" fillId="0" borderId="1" xfId="15" applyFont="1" applyBorder="1" applyAlignment="1">
      <alignment vertical="center" wrapText="1"/>
    </xf>
    <xf numFmtId="0" fontId="9" fillId="0" borderId="0" xfId="24" applyFont="1" applyAlignment="1">
      <alignment horizontal="center"/>
    </xf>
    <xf numFmtId="0" fontId="11" fillId="0" borderId="0" xfId="24" applyFont="1" applyAlignment="1">
      <alignment horizontal="center"/>
    </xf>
    <xf numFmtId="0" fontId="2" fillId="0" borderId="0" xfId="24" applyAlignment="1">
      <alignment horizontal="center"/>
    </xf>
    <xf numFmtId="0" fontId="9" fillId="0" borderId="0" xfId="24" applyFont="1" applyAlignment="1">
      <alignment horizontal="justify" wrapText="1"/>
    </xf>
    <xf numFmtId="0" fontId="32" fillId="0" borderId="0" xfId="14" applyFont="1" applyAlignment="1">
      <alignment horizontal="center"/>
    </xf>
    <xf numFmtId="0" fontId="12" fillId="3" borderId="46" xfId="25" applyFont="1" applyFill="1" applyBorder="1" applyAlignment="1">
      <alignment horizontal="center" vertical="center"/>
    </xf>
    <xf numFmtId="0" fontId="12" fillId="3" borderId="19" xfId="25" applyFont="1" applyFill="1" applyBorder="1" applyAlignment="1">
      <alignment horizontal="center" vertical="center"/>
    </xf>
    <xf numFmtId="0" fontId="12" fillId="3" borderId="0" xfId="25" applyFont="1" applyFill="1" applyBorder="1" applyAlignment="1">
      <alignment horizontal="center" vertical="center"/>
    </xf>
    <xf numFmtId="0" fontId="12" fillId="3" borderId="65" xfId="25" applyFont="1" applyFill="1" applyBorder="1" applyAlignment="1">
      <alignment horizontal="center" vertical="center"/>
    </xf>
    <xf numFmtId="0" fontId="11" fillId="0" borderId="0" xfId="16" applyFont="1" applyFill="1" applyAlignment="1" applyProtection="1">
      <alignment horizontal="center" vertical="top" wrapText="1"/>
      <protection locked="0"/>
    </xf>
    <xf numFmtId="0" fontId="34" fillId="0" borderId="44" xfId="11" applyFont="1" applyBorder="1" applyAlignment="1">
      <alignment horizontal="center" vertical="center"/>
    </xf>
    <xf numFmtId="0" fontId="34" fillId="0" borderId="52" xfId="11" applyFont="1" applyBorder="1" applyAlignment="1">
      <alignment horizontal="center" vertical="center"/>
    </xf>
    <xf numFmtId="3" fontId="34" fillId="0" borderId="25" xfId="2" applyNumberFormat="1" applyFont="1" applyBorder="1" applyAlignment="1">
      <alignment horizontal="right" vertical="center"/>
    </xf>
    <xf numFmtId="3" fontId="34" fillId="0" borderId="35" xfId="2" applyNumberFormat="1" applyFont="1" applyBorder="1" applyAlignment="1">
      <alignment horizontal="right" vertical="center"/>
    </xf>
    <xf numFmtId="3" fontId="34" fillId="0" borderId="69" xfId="2" applyNumberFormat="1" applyFont="1" applyBorder="1" applyAlignment="1">
      <alignment horizontal="right" vertical="center"/>
    </xf>
    <xf numFmtId="0" fontId="34" fillId="0" borderId="68" xfId="11" applyFont="1" applyBorder="1" applyAlignment="1">
      <alignment horizontal="center" vertical="center"/>
    </xf>
    <xf numFmtId="3" fontId="35" fillId="0" borderId="35" xfId="2" applyNumberFormat="1" applyFont="1" applyBorder="1" applyAlignment="1">
      <alignment horizontal="right" vertical="center"/>
    </xf>
    <xf numFmtId="3" fontId="35" fillId="0" borderId="69" xfId="2" applyNumberFormat="1" applyFont="1" applyBorder="1" applyAlignment="1">
      <alignment horizontal="right" vertical="center"/>
    </xf>
    <xf numFmtId="3" fontId="37" fillId="0" borderId="0" xfId="11" applyNumberFormat="1" applyFont="1" applyAlignment="1">
      <alignment horizontal="center" vertical="center"/>
    </xf>
    <xf numFmtId="3" fontId="35" fillId="0" borderId="44" xfId="11" applyNumberFormat="1" applyFont="1" applyBorder="1" applyAlignment="1">
      <alignment horizontal="center" vertical="center"/>
    </xf>
    <xf numFmtId="3" fontId="35" fillId="0" borderId="25" xfId="11" applyNumberFormat="1" applyFont="1" applyBorder="1" applyAlignment="1">
      <alignment horizontal="center" vertical="center"/>
    </xf>
    <xf numFmtId="0" fontId="34" fillId="0" borderId="69" xfId="11" applyFont="1" applyBorder="1" applyAlignment="1">
      <alignment horizontal="center" vertical="center"/>
    </xf>
    <xf numFmtId="0" fontId="11" fillId="0" borderId="0" xfId="16" applyFont="1" applyFill="1" applyAlignment="1">
      <alignment horizontal="center" vertical="center"/>
    </xf>
    <xf numFmtId="0" fontId="9" fillId="0" borderId="7" xfId="16" applyFont="1" applyFill="1" applyBorder="1" applyAlignment="1">
      <alignment horizontal="justify" vertical="center" wrapText="1"/>
    </xf>
    <xf numFmtId="0" fontId="12" fillId="0" borderId="70" xfId="16" applyFont="1" applyFill="1" applyBorder="1" applyAlignment="1">
      <alignment horizontal="left" vertical="center" wrapText="1"/>
    </xf>
    <xf numFmtId="0" fontId="12" fillId="0" borderId="19" xfId="16" applyFont="1" applyFill="1" applyBorder="1" applyAlignment="1">
      <alignment horizontal="left" vertical="center" wrapText="1"/>
    </xf>
    <xf numFmtId="0" fontId="12" fillId="0" borderId="71" xfId="16" applyFont="1" applyFill="1" applyBorder="1" applyAlignment="1">
      <alignment horizontal="left" vertical="center" wrapText="1"/>
    </xf>
    <xf numFmtId="0" fontId="12" fillId="0" borderId="4" xfId="16" applyFont="1" applyFill="1" applyBorder="1" applyAlignment="1" applyProtection="1">
      <alignment horizontal="left" vertical="center"/>
    </xf>
    <xf numFmtId="0" fontId="12" fillId="0" borderId="30" xfId="16" applyFont="1" applyFill="1" applyBorder="1" applyAlignment="1" applyProtection="1">
      <alignment horizontal="left" vertical="center"/>
    </xf>
    <xf numFmtId="0" fontId="12" fillId="0" borderId="4" xfId="16" applyFont="1" applyFill="1" applyBorder="1" applyAlignment="1" applyProtection="1">
      <alignment horizontal="left" vertical="center" wrapText="1"/>
    </xf>
    <xf numFmtId="0" fontId="12" fillId="0" borderId="5" xfId="16" applyFont="1" applyFill="1" applyBorder="1" applyAlignment="1" applyProtection="1">
      <alignment horizontal="left" vertical="center" wrapText="1"/>
    </xf>
    <xf numFmtId="0" fontId="11" fillId="0" borderId="0" xfId="16" applyFont="1" applyFill="1" applyAlignment="1">
      <alignment horizontal="center" wrapText="1"/>
    </xf>
    <xf numFmtId="0" fontId="2" fillId="0" borderId="0" xfId="16" applyFont="1" applyFill="1" applyBorder="1" applyAlignment="1">
      <alignment horizontal="right"/>
    </xf>
    <xf numFmtId="0" fontId="13" fillId="0" borderId="58" xfId="16" applyFont="1" applyFill="1" applyBorder="1" applyAlignment="1">
      <alignment horizontal="center"/>
    </xf>
    <xf numFmtId="0" fontId="13" fillId="0" borderId="59" xfId="16" applyFont="1" applyFill="1" applyBorder="1" applyAlignment="1">
      <alignment horizontal="center"/>
    </xf>
    <xf numFmtId="0" fontId="13" fillId="0" borderId="11" xfId="16" applyFont="1" applyFill="1" applyBorder="1" applyAlignment="1">
      <alignment horizontal="center"/>
    </xf>
    <xf numFmtId="0" fontId="12" fillId="7" borderId="6" xfId="16" applyFont="1" applyFill="1" applyBorder="1" applyAlignment="1">
      <alignment horizontal="center" vertical="center" wrapText="1"/>
    </xf>
    <xf numFmtId="0" fontId="12" fillId="7" borderId="9" xfId="16" applyFont="1" applyFill="1" applyBorder="1" applyAlignment="1">
      <alignment horizontal="center" vertical="center" wrapText="1"/>
    </xf>
    <xf numFmtId="0" fontId="12" fillId="7" borderId="25" xfId="16" applyFont="1" applyFill="1" applyBorder="1" applyAlignment="1">
      <alignment horizontal="center" vertical="center" wrapText="1"/>
    </xf>
    <xf numFmtId="0" fontId="12" fillId="7" borderId="69" xfId="16" applyFont="1" applyFill="1" applyBorder="1" applyAlignment="1">
      <alignment horizontal="center" vertical="center" wrapText="1"/>
    </xf>
    <xf numFmtId="0" fontId="12" fillId="7" borderId="7" xfId="16" applyFont="1" applyFill="1" applyBorder="1" applyAlignment="1">
      <alignment horizontal="center" vertical="center" wrapText="1"/>
    </xf>
    <xf numFmtId="0" fontId="12" fillId="7" borderId="10" xfId="16" applyFont="1" applyFill="1" applyBorder="1" applyAlignment="1">
      <alignment horizontal="center" vertical="center" wrapText="1"/>
    </xf>
    <xf numFmtId="0" fontId="12" fillId="7" borderId="29" xfId="16" applyFont="1" applyFill="1" applyBorder="1" applyAlignment="1">
      <alignment horizontal="center"/>
    </xf>
    <xf numFmtId="0" fontId="12" fillId="7" borderId="5" xfId="16" applyFont="1" applyFill="1" applyBorder="1" applyAlignment="1">
      <alignment horizontal="center"/>
    </xf>
    <xf numFmtId="0" fontId="12" fillId="7" borderId="26" xfId="16" applyFont="1" applyFill="1" applyBorder="1" applyAlignment="1">
      <alignment horizontal="center" vertical="center" wrapText="1"/>
    </xf>
    <xf numFmtId="0" fontId="12" fillId="7" borderId="60" xfId="16" applyFont="1" applyFill="1" applyBorder="1" applyAlignment="1">
      <alignment horizontal="center" vertical="center" wrapText="1"/>
    </xf>
    <xf numFmtId="0" fontId="22" fillId="0" borderId="0" xfId="0" applyFont="1" applyAlignment="1">
      <alignment horizontal="center" vertical="center" wrapText="1"/>
    </xf>
    <xf numFmtId="0" fontId="16" fillId="6" borderId="44" xfId="0" applyFont="1" applyFill="1" applyBorder="1" applyAlignment="1">
      <alignment horizontal="center" vertical="center"/>
    </xf>
    <xf numFmtId="0" fontId="16" fillId="6" borderId="68" xfId="0" applyFont="1" applyFill="1" applyBorder="1" applyAlignment="1">
      <alignment horizontal="center" vertical="center"/>
    </xf>
    <xf numFmtId="0" fontId="16" fillId="6" borderId="54" xfId="0" applyFont="1" applyFill="1" applyBorder="1" applyAlignment="1">
      <alignment horizontal="center" vertical="center"/>
    </xf>
    <xf numFmtId="0" fontId="16" fillId="6" borderId="42" xfId="0" applyFont="1" applyFill="1" applyBorder="1" applyAlignment="1">
      <alignment horizontal="center" vertical="center"/>
    </xf>
    <xf numFmtId="0" fontId="16" fillId="6" borderId="54" xfId="0" applyFont="1" applyFill="1" applyBorder="1" applyAlignment="1">
      <alignment horizontal="center" wrapText="1"/>
    </xf>
    <xf numFmtId="0" fontId="16" fillId="6" borderId="55" xfId="0" applyFont="1" applyFill="1" applyBorder="1" applyAlignment="1">
      <alignment horizontal="center" wrapText="1"/>
    </xf>
    <xf numFmtId="0" fontId="9" fillId="0" borderId="49" xfId="24" applyFont="1" applyBorder="1" applyAlignment="1">
      <alignment horizontal="center"/>
    </xf>
    <xf numFmtId="0" fontId="9" fillId="0" borderId="2" xfId="24" applyFont="1" applyBorder="1" applyAlignment="1">
      <alignment horizontal="center"/>
    </xf>
    <xf numFmtId="0" fontId="9" fillId="0" borderId="20" xfId="24" applyFont="1" applyBorder="1" applyAlignment="1">
      <alignment horizontal="center"/>
    </xf>
    <xf numFmtId="0" fontId="11" fillId="0" borderId="0" xfId="24" applyFont="1" applyAlignment="1">
      <alignment horizontal="center" wrapText="1"/>
    </xf>
    <xf numFmtId="0" fontId="11" fillId="7" borderId="44" xfId="24" applyFont="1" applyFill="1" applyBorder="1" applyAlignment="1">
      <alignment horizontal="center" vertical="center"/>
    </xf>
    <xf numFmtId="0" fontId="11" fillId="7" borderId="68" xfId="24" applyFont="1" applyFill="1" applyBorder="1" applyAlignment="1">
      <alignment horizontal="center" vertical="center"/>
    </xf>
    <xf numFmtId="0" fontId="11" fillId="7" borderId="25" xfId="24" applyFont="1" applyFill="1" applyBorder="1" applyAlignment="1">
      <alignment horizontal="center"/>
    </xf>
    <xf numFmtId="0" fontId="11" fillId="7" borderId="69" xfId="24" applyFont="1" applyFill="1" applyBorder="1" applyAlignment="1">
      <alignment horizontal="center"/>
    </xf>
    <xf numFmtId="0" fontId="11" fillId="7" borderId="46" xfId="24" applyFont="1" applyFill="1" applyBorder="1" applyAlignment="1">
      <alignment horizontal="center"/>
    </xf>
    <xf numFmtId="0" fontId="11" fillId="7" borderId="72" xfId="24" applyFont="1" applyFill="1" applyBorder="1" applyAlignment="1">
      <alignment horizontal="center"/>
    </xf>
    <xf numFmtId="0" fontId="11" fillId="7" borderId="71" xfId="24" applyFont="1" applyFill="1" applyBorder="1" applyAlignment="1">
      <alignment horizontal="center"/>
    </xf>
    <xf numFmtId="0" fontId="9" fillId="0" borderId="66" xfId="24" applyFont="1" applyBorder="1" applyAlignment="1">
      <alignment horizontal="center"/>
    </xf>
    <xf numFmtId="0" fontId="9" fillId="0" borderId="1" xfId="24" applyFont="1" applyBorder="1" applyAlignment="1">
      <alignment horizontal="center"/>
    </xf>
    <xf numFmtId="0" fontId="9" fillId="0" borderId="21" xfId="24" applyFont="1" applyBorder="1" applyAlignment="1">
      <alignment horizontal="center"/>
    </xf>
  </cellXfs>
  <cellStyles count="26">
    <cellStyle name="Ezres 2" xfId="2" xr:uid="{00000000-0005-0000-0000-000000000000}"/>
    <cellStyle name="Ezres 2 2" xfId="19" xr:uid="{00000000-0005-0000-0000-000001000000}"/>
    <cellStyle name="Ezres 3" xfId="3" xr:uid="{00000000-0005-0000-0000-000002000000}"/>
    <cellStyle name="Ezres 4" xfId="4" xr:uid="{00000000-0005-0000-0000-000003000000}"/>
    <cellStyle name="Ezres 5" xfId="5" xr:uid="{00000000-0005-0000-0000-000004000000}"/>
    <cellStyle name="Ezres 6" xfId="6" xr:uid="{00000000-0005-0000-0000-000005000000}"/>
    <cellStyle name="Ezres 6 2" xfId="7" xr:uid="{00000000-0005-0000-0000-000006000000}"/>
    <cellStyle name="Ezres 7" xfId="8" xr:uid="{00000000-0005-0000-0000-000007000000}"/>
    <cellStyle name="Ezres 8" xfId="18" xr:uid="{00000000-0005-0000-0000-000008000000}"/>
    <cellStyle name="Hiperhivatkozás" xfId="9" xr:uid="{00000000-0005-0000-0000-000009000000}"/>
    <cellStyle name="Már látott hiperhivatkozás" xfId="10" xr:uid="{00000000-0005-0000-0000-00000A000000}"/>
    <cellStyle name="Normál" xfId="0" builtinId="0"/>
    <cellStyle name="Normál 2" xfId="11" xr:uid="{00000000-0005-0000-0000-00000C000000}"/>
    <cellStyle name="Normál 2 2" xfId="12" xr:uid="{00000000-0005-0000-0000-00000D000000}"/>
    <cellStyle name="Normál 3" xfId="13" xr:uid="{00000000-0005-0000-0000-00000E000000}"/>
    <cellStyle name="Normál 4" xfId="14" xr:uid="{00000000-0005-0000-0000-00000F000000}"/>
    <cellStyle name="Normál 5" xfId="15" xr:uid="{00000000-0005-0000-0000-000010000000}"/>
    <cellStyle name="Normál 6" xfId="16" xr:uid="{00000000-0005-0000-0000-000011000000}"/>
    <cellStyle name="Normál 7" xfId="1" xr:uid="{00000000-0005-0000-0000-000012000000}"/>
    <cellStyle name="Normál 8" xfId="24" xr:uid="{8B2B9DC8-4CB1-47DE-9DFD-407846AF2369}"/>
    <cellStyle name="Normál 9" xfId="23" xr:uid="{501A3F13-144D-4FF1-B010-7AF42D02533B}"/>
    <cellStyle name="Normál_2004. évi koncepció" xfId="25" xr:uid="{F4171356-B3DA-4DE8-A797-98A5D54E0825}"/>
    <cellStyle name="Normál_2008_evi_ktgv_mellekletei" xfId="20" xr:uid="{09A8BBE5-01BA-4E46-9653-264498BD579C}"/>
    <cellStyle name="Normál_kiadások 2008" xfId="22" xr:uid="{956DD2EA-73BF-4053-9141-CAA678EEE6EA}"/>
    <cellStyle name="Normál_KVRENMUNKA" xfId="21" xr:uid="{E2C3AA59-DBA4-4779-BA04-5B3D0D3AABEC}"/>
    <cellStyle name="Pénznem 2" xfId="17" xr:uid="{00000000-0005-0000-0000-000013000000}"/>
  </cellStyles>
  <dxfs count="1">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0</xdr:rowOff>
        </xdr:from>
        <xdr:to>
          <xdr:col>12</xdr:col>
          <xdr:colOff>38100</xdr:colOff>
          <xdr:row>31</xdr:row>
          <xdr:rowOff>123825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ssi\c\Dokumentumok\1k&#246;lts&#233;gvet&#233;s\ktgvet&#233;s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ublic\Documents\K&#246;lts&#233;gvet&#233;s%202017\CN&#214;M\2017_z&#225;rsz&#225;mad&#225;s_mell&#233;kletek_CN&#214;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zakfössz"/>
      <sheetName val="szemzs"/>
      <sheetName val="szemszámol"/>
      <sheetName val="szemjav"/>
      <sheetName val="átírürlap"/>
      <sheetName val="másürlap"/>
      <sheetName val="452025"/>
      <sheetName val="551414"/>
      <sheetName val="631211"/>
      <sheetName val="751142"/>
      <sheetName val="751153"/>
      <sheetName val="751164"/>
      <sheetName val="751845"/>
      <sheetName val="751867"/>
      <sheetName val="751878"/>
      <sheetName val="751922"/>
      <sheetName val="751966"/>
      <sheetName val="üres"/>
      <sheetName val="851231"/>
      <sheetName val="851219"/>
      <sheetName val="851297"/>
      <sheetName val="852018"/>
      <sheetName val="853224"/>
      <sheetName val="853235"/>
      <sheetName val="853246"/>
      <sheetName val="853257"/>
      <sheetName val="853279"/>
      <sheetName val="853280"/>
      <sheetName val="901116"/>
      <sheetName val="901215"/>
      <sheetName val="930921"/>
      <sheetName val="szocszakf"/>
      <sheetName val="ellenőr"/>
      <sheetName val="szemeredeti"/>
    </sheetNames>
    <sheetDataSet>
      <sheetData sheetId="0">
        <row r="123">
          <cell r="D123">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rító"/>
      <sheetName val="Tartalomjegyzék"/>
      <sheetName val="1. melléklet"/>
      <sheetName val="2. melléklet"/>
      <sheetName val="3. melléklet"/>
      <sheetName val="4. melléklet"/>
      <sheetName val="5. melléklet"/>
      <sheetName val="6. melléklet"/>
      <sheetName val="7. melléklet"/>
      <sheetName val="8. melléklet"/>
      <sheetName val="9. melléklet"/>
      <sheetName val="11. melléklet"/>
      <sheetName val="Tájékoztató"/>
      <sheetName val="1. tájékoztató"/>
      <sheetName val="2. tájékoztató"/>
      <sheetName val="3. tájékoztató"/>
      <sheetName val="4. tájékoztató"/>
      <sheetName val="5. tájékoztató"/>
      <sheetName val="6. tájékoztató"/>
      <sheetName val="7. tájékoztató"/>
    </sheetNames>
    <sheetDataSet>
      <sheetData sheetId="0" refreshError="1"/>
      <sheetData sheetId="1" refreshError="1"/>
      <sheetData sheetId="2">
        <row r="8">
          <cell r="I8">
            <v>782</v>
          </cell>
        </row>
        <row r="11">
          <cell r="I11">
            <v>0</v>
          </cell>
          <cell r="J11">
            <v>0</v>
          </cell>
        </row>
        <row r="18">
          <cell r="I18">
            <v>0</v>
          </cell>
          <cell r="J18">
            <v>0</v>
          </cell>
          <cell r="K18">
            <v>0</v>
          </cell>
        </row>
        <row r="28">
          <cell r="I28">
            <v>0</v>
          </cell>
          <cell r="J28">
            <v>0</v>
          </cell>
          <cell r="K28">
            <v>0</v>
          </cell>
        </row>
        <row r="66">
          <cell r="I66">
            <v>0</v>
          </cell>
          <cell r="J66">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sheetData sheetId="16"/>
      <sheetData sheetId="17"/>
      <sheetData sheetId="18" refreshError="1"/>
      <sheetData sheetId="19"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view="pageBreakPreview" zoomScaleNormal="100" zoomScaleSheetLayoutView="100" workbookViewId="0">
      <selection activeCell="H40" sqref="H40"/>
    </sheetView>
  </sheetViews>
  <sheetFormatPr defaultRowHeight="12.75" x14ac:dyDescent="0.2"/>
  <cols>
    <col min="1" max="16384" width="9.140625" style="1"/>
  </cols>
  <sheetData/>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oleObjects>
    <mc:AlternateContent xmlns:mc="http://schemas.openxmlformats.org/markup-compatibility/2006">
      <mc:Choice Requires="x14">
        <oleObject progId="Word.Document.12" shapeId="1025" r:id="rId4">
          <objectPr defaultSize="0" r:id="rId5">
            <anchor moveWithCells="1">
              <from>
                <xdr:col>0</xdr:col>
                <xdr:colOff>9525</xdr:colOff>
                <xdr:row>0</xdr:row>
                <xdr:rowOff>0</xdr:rowOff>
              </from>
              <to>
                <xdr:col>12</xdr:col>
                <xdr:colOff>38100</xdr:colOff>
                <xdr:row>31</xdr:row>
                <xdr:rowOff>123825</xdr:rowOff>
              </to>
            </anchor>
          </objectPr>
        </oleObject>
      </mc:Choice>
      <mc:Fallback>
        <oleObject progId="Word.Document.12"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0C961-D974-4961-88F5-EC721F6C60FB}">
  <dimension ref="A1:E25"/>
  <sheetViews>
    <sheetView view="pageBreakPreview" zoomScaleNormal="100" zoomScaleSheetLayoutView="100" workbookViewId="0">
      <pane ySplit="7" topLeftCell="A8" activePane="bottomLeft" state="frozen"/>
      <selection activeCell="B15" sqref="B15:F15"/>
      <selection pane="bottomLeft" activeCell="E1" sqref="E1"/>
    </sheetView>
  </sheetViews>
  <sheetFormatPr defaultRowHeight="12.75" x14ac:dyDescent="0.2"/>
  <cols>
    <col min="1" max="1" width="8.140625" style="317" customWidth="1"/>
    <col min="2" max="2" width="76.28515625" style="317" customWidth="1"/>
    <col min="3" max="3" width="17.140625" style="317" customWidth="1"/>
    <col min="4" max="4" width="15.7109375" style="317" customWidth="1"/>
    <col min="5" max="5" width="16.7109375" style="317" customWidth="1"/>
    <col min="6" max="256" width="9.140625" style="317"/>
    <col min="257" max="257" width="8.140625" style="317" customWidth="1"/>
    <col min="258" max="258" width="82" style="317" customWidth="1"/>
    <col min="259" max="261" width="19.140625" style="317" customWidth="1"/>
    <col min="262" max="512" width="9.140625" style="317"/>
    <col min="513" max="513" width="8.140625" style="317" customWidth="1"/>
    <col min="514" max="514" width="82" style="317" customWidth="1"/>
    <col min="515" max="517" width="19.140625" style="317" customWidth="1"/>
    <col min="518" max="768" width="9.140625" style="317"/>
    <col min="769" max="769" width="8.140625" style="317" customWidth="1"/>
    <col min="770" max="770" width="82" style="317" customWidth="1"/>
    <col min="771" max="773" width="19.140625" style="317" customWidth="1"/>
    <col min="774" max="1024" width="9.140625" style="317"/>
    <col min="1025" max="1025" width="8.140625" style="317" customWidth="1"/>
    <col min="1026" max="1026" width="82" style="317" customWidth="1"/>
    <col min="1027" max="1029" width="19.140625" style="317" customWidth="1"/>
    <col min="1030" max="1280" width="9.140625" style="317"/>
    <col min="1281" max="1281" width="8.140625" style="317" customWidth="1"/>
    <col min="1282" max="1282" width="82" style="317" customWidth="1"/>
    <col min="1283" max="1285" width="19.140625" style="317" customWidth="1"/>
    <col min="1286" max="1536" width="9.140625" style="317"/>
    <col min="1537" max="1537" width="8.140625" style="317" customWidth="1"/>
    <col min="1538" max="1538" width="82" style="317" customWidth="1"/>
    <col min="1539" max="1541" width="19.140625" style="317" customWidth="1"/>
    <col min="1542" max="1792" width="9.140625" style="317"/>
    <col min="1793" max="1793" width="8.140625" style="317" customWidth="1"/>
    <col min="1794" max="1794" width="82" style="317" customWidth="1"/>
    <col min="1795" max="1797" width="19.140625" style="317" customWidth="1"/>
    <col min="1798" max="2048" width="9.140625" style="317"/>
    <col min="2049" max="2049" width="8.140625" style="317" customWidth="1"/>
    <col min="2050" max="2050" width="82" style="317" customWidth="1"/>
    <col min="2051" max="2053" width="19.140625" style="317" customWidth="1"/>
    <col min="2054" max="2304" width="9.140625" style="317"/>
    <col min="2305" max="2305" width="8.140625" style="317" customWidth="1"/>
    <col min="2306" max="2306" width="82" style="317" customWidth="1"/>
    <col min="2307" max="2309" width="19.140625" style="317" customWidth="1"/>
    <col min="2310" max="2560" width="9.140625" style="317"/>
    <col min="2561" max="2561" width="8.140625" style="317" customWidth="1"/>
    <col min="2562" max="2562" width="82" style="317" customWidth="1"/>
    <col min="2563" max="2565" width="19.140625" style="317" customWidth="1"/>
    <col min="2566" max="2816" width="9.140625" style="317"/>
    <col min="2817" max="2817" width="8.140625" style="317" customWidth="1"/>
    <col min="2818" max="2818" width="82" style="317" customWidth="1"/>
    <col min="2819" max="2821" width="19.140625" style="317" customWidth="1"/>
    <col min="2822" max="3072" width="9.140625" style="317"/>
    <col min="3073" max="3073" width="8.140625" style="317" customWidth="1"/>
    <col min="3074" max="3074" width="82" style="317" customWidth="1"/>
    <col min="3075" max="3077" width="19.140625" style="317" customWidth="1"/>
    <col min="3078" max="3328" width="9.140625" style="317"/>
    <col min="3329" max="3329" width="8.140625" style="317" customWidth="1"/>
    <col min="3330" max="3330" width="82" style="317" customWidth="1"/>
    <col min="3331" max="3333" width="19.140625" style="317" customWidth="1"/>
    <col min="3334" max="3584" width="9.140625" style="317"/>
    <col min="3585" max="3585" width="8.140625" style="317" customWidth="1"/>
    <col min="3586" max="3586" width="82" style="317" customWidth="1"/>
    <col min="3587" max="3589" width="19.140625" style="317" customWidth="1"/>
    <col min="3590" max="3840" width="9.140625" style="317"/>
    <col min="3841" max="3841" width="8.140625" style="317" customWidth="1"/>
    <col min="3842" max="3842" width="82" style="317" customWidth="1"/>
    <col min="3843" max="3845" width="19.140625" style="317" customWidth="1"/>
    <col min="3846" max="4096" width="9.140625" style="317"/>
    <col min="4097" max="4097" width="8.140625" style="317" customWidth="1"/>
    <col min="4098" max="4098" width="82" style="317" customWidth="1"/>
    <col min="4099" max="4101" width="19.140625" style="317" customWidth="1"/>
    <col min="4102" max="4352" width="9.140625" style="317"/>
    <col min="4353" max="4353" width="8.140625" style="317" customWidth="1"/>
    <col min="4354" max="4354" width="82" style="317" customWidth="1"/>
    <col min="4355" max="4357" width="19.140625" style="317" customWidth="1"/>
    <col min="4358" max="4608" width="9.140625" style="317"/>
    <col min="4609" max="4609" width="8.140625" style="317" customWidth="1"/>
    <col min="4610" max="4610" width="82" style="317" customWidth="1"/>
    <col min="4611" max="4613" width="19.140625" style="317" customWidth="1"/>
    <col min="4614" max="4864" width="9.140625" style="317"/>
    <col min="4865" max="4865" width="8.140625" style="317" customWidth="1"/>
    <col min="4866" max="4866" width="82" style="317" customWidth="1"/>
    <col min="4867" max="4869" width="19.140625" style="317" customWidth="1"/>
    <col min="4870" max="5120" width="9.140625" style="317"/>
    <col min="5121" max="5121" width="8.140625" style="317" customWidth="1"/>
    <col min="5122" max="5122" width="82" style="317" customWidth="1"/>
    <col min="5123" max="5125" width="19.140625" style="317" customWidth="1"/>
    <col min="5126" max="5376" width="9.140625" style="317"/>
    <col min="5377" max="5377" width="8.140625" style="317" customWidth="1"/>
    <col min="5378" max="5378" width="82" style="317" customWidth="1"/>
    <col min="5379" max="5381" width="19.140625" style="317" customWidth="1"/>
    <col min="5382" max="5632" width="9.140625" style="317"/>
    <col min="5633" max="5633" width="8.140625" style="317" customWidth="1"/>
    <col min="5634" max="5634" width="82" style="317" customWidth="1"/>
    <col min="5635" max="5637" width="19.140625" style="317" customWidth="1"/>
    <col min="5638" max="5888" width="9.140625" style="317"/>
    <col min="5889" max="5889" width="8.140625" style="317" customWidth="1"/>
    <col min="5890" max="5890" width="82" style="317" customWidth="1"/>
    <col min="5891" max="5893" width="19.140625" style="317" customWidth="1"/>
    <col min="5894" max="6144" width="9.140625" style="317"/>
    <col min="6145" max="6145" width="8.140625" style="317" customWidth="1"/>
    <col min="6146" max="6146" width="82" style="317" customWidth="1"/>
    <col min="6147" max="6149" width="19.140625" style="317" customWidth="1"/>
    <col min="6150" max="6400" width="9.140625" style="317"/>
    <col min="6401" max="6401" width="8.140625" style="317" customWidth="1"/>
    <col min="6402" max="6402" width="82" style="317" customWidth="1"/>
    <col min="6403" max="6405" width="19.140625" style="317" customWidth="1"/>
    <col min="6406" max="6656" width="9.140625" style="317"/>
    <col min="6657" max="6657" width="8.140625" style="317" customWidth="1"/>
    <col min="6658" max="6658" width="82" style="317" customWidth="1"/>
    <col min="6659" max="6661" width="19.140625" style="317" customWidth="1"/>
    <col min="6662" max="6912" width="9.140625" style="317"/>
    <col min="6913" max="6913" width="8.140625" style="317" customWidth="1"/>
    <col min="6914" max="6914" width="82" style="317" customWidth="1"/>
    <col min="6915" max="6917" width="19.140625" style="317" customWidth="1"/>
    <col min="6918" max="7168" width="9.140625" style="317"/>
    <col min="7169" max="7169" width="8.140625" style="317" customWidth="1"/>
    <col min="7170" max="7170" width="82" style="317" customWidth="1"/>
    <col min="7171" max="7173" width="19.140625" style="317" customWidth="1"/>
    <col min="7174" max="7424" width="9.140625" style="317"/>
    <col min="7425" max="7425" width="8.140625" style="317" customWidth="1"/>
    <col min="7426" max="7426" width="82" style="317" customWidth="1"/>
    <col min="7427" max="7429" width="19.140625" style="317" customWidth="1"/>
    <col min="7430" max="7680" width="9.140625" style="317"/>
    <col min="7681" max="7681" width="8.140625" style="317" customWidth="1"/>
    <col min="7682" max="7682" width="82" style="317" customWidth="1"/>
    <col min="7683" max="7685" width="19.140625" style="317" customWidth="1"/>
    <col min="7686" max="7936" width="9.140625" style="317"/>
    <col min="7937" max="7937" width="8.140625" style="317" customWidth="1"/>
    <col min="7938" max="7938" width="82" style="317" customWidth="1"/>
    <col min="7939" max="7941" width="19.140625" style="317" customWidth="1"/>
    <col min="7942" max="8192" width="9.140625" style="317"/>
    <col min="8193" max="8193" width="8.140625" style="317" customWidth="1"/>
    <col min="8194" max="8194" width="82" style="317" customWidth="1"/>
    <col min="8195" max="8197" width="19.140625" style="317" customWidth="1"/>
    <col min="8198" max="8448" width="9.140625" style="317"/>
    <col min="8449" max="8449" width="8.140625" style="317" customWidth="1"/>
    <col min="8450" max="8450" width="82" style="317" customWidth="1"/>
    <col min="8451" max="8453" width="19.140625" style="317" customWidth="1"/>
    <col min="8454" max="8704" width="9.140625" style="317"/>
    <col min="8705" max="8705" width="8.140625" style="317" customWidth="1"/>
    <col min="8706" max="8706" width="82" style="317" customWidth="1"/>
    <col min="8707" max="8709" width="19.140625" style="317" customWidth="1"/>
    <col min="8710" max="8960" width="9.140625" style="317"/>
    <col min="8961" max="8961" width="8.140625" style="317" customWidth="1"/>
    <col min="8962" max="8962" width="82" style="317" customWidth="1"/>
    <col min="8963" max="8965" width="19.140625" style="317" customWidth="1"/>
    <col min="8966" max="9216" width="9.140625" style="317"/>
    <col min="9217" max="9217" width="8.140625" style="317" customWidth="1"/>
    <col min="9218" max="9218" width="82" style="317" customWidth="1"/>
    <col min="9219" max="9221" width="19.140625" style="317" customWidth="1"/>
    <col min="9222" max="9472" width="9.140625" style="317"/>
    <col min="9473" max="9473" width="8.140625" style="317" customWidth="1"/>
    <col min="9474" max="9474" width="82" style="317" customWidth="1"/>
    <col min="9475" max="9477" width="19.140625" style="317" customWidth="1"/>
    <col min="9478" max="9728" width="9.140625" style="317"/>
    <col min="9729" max="9729" width="8.140625" style="317" customWidth="1"/>
    <col min="9730" max="9730" width="82" style="317" customWidth="1"/>
    <col min="9731" max="9733" width="19.140625" style="317" customWidth="1"/>
    <col min="9734" max="9984" width="9.140625" style="317"/>
    <col min="9985" max="9985" width="8.140625" style="317" customWidth="1"/>
    <col min="9986" max="9986" width="82" style="317" customWidth="1"/>
    <col min="9987" max="9989" width="19.140625" style="317" customWidth="1"/>
    <col min="9990" max="10240" width="9.140625" style="317"/>
    <col min="10241" max="10241" width="8.140625" style="317" customWidth="1"/>
    <col min="10242" max="10242" width="82" style="317" customWidth="1"/>
    <col min="10243" max="10245" width="19.140625" style="317" customWidth="1"/>
    <col min="10246" max="10496" width="9.140625" style="317"/>
    <col min="10497" max="10497" width="8.140625" style="317" customWidth="1"/>
    <col min="10498" max="10498" width="82" style="317" customWidth="1"/>
    <col min="10499" max="10501" width="19.140625" style="317" customWidth="1"/>
    <col min="10502" max="10752" width="9.140625" style="317"/>
    <col min="10753" max="10753" width="8.140625" style="317" customWidth="1"/>
    <col min="10754" max="10754" width="82" style="317" customWidth="1"/>
    <col min="10755" max="10757" width="19.140625" style="317" customWidth="1"/>
    <col min="10758" max="11008" width="9.140625" style="317"/>
    <col min="11009" max="11009" width="8.140625" style="317" customWidth="1"/>
    <col min="11010" max="11010" width="82" style="317" customWidth="1"/>
    <col min="11011" max="11013" width="19.140625" style="317" customWidth="1"/>
    <col min="11014" max="11264" width="9.140625" style="317"/>
    <col min="11265" max="11265" width="8.140625" style="317" customWidth="1"/>
    <col min="11266" max="11266" width="82" style="317" customWidth="1"/>
    <col min="11267" max="11269" width="19.140625" style="317" customWidth="1"/>
    <col min="11270" max="11520" width="9.140625" style="317"/>
    <col min="11521" max="11521" width="8.140625" style="317" customWidth="1"/>
    <col min="11522" max="11522" width="82" style="317" customWidth="1"/>
    <col min="11523" max="11525" width="19.140625" style="317" customWidth="1"/>
    <col min="11526" max="11776" width="9.140625" style="317"/>
    <col min="11777" max="11777" width="8.140625" style="317" customWidth="1"/>
    <col min="11778" max="11778" width="82" style="317" customWidth="1"/>
    <col min="11779" max="11781" width="19.140625" style="317" customWidth="1"/>
    <col min="11782" max="12032" width="9.140625" style="317"/>
    <col min="12033" max="12033" width="8.140625" style="317" customWidth="1"/>
    <col min="12034" max="12034" width="82" style="317" customWidth="1"/>
    <col min="12035" max="12037" width="19.140625" style="317" customWidth="1"/>
    <col min="12038" max="12288" width="9.140625" style="317"/>
    <col min="12289" max="12289" width="8.140625" style="317" customWidth="1"/>
    <col min="12290" max="12290" width="82" style="317" customWidth="1"/>
    <col min="12291" max="12293" width="19.140625" style="317" customWidth="1"/>
    <col min="12294" max="12544" width="9.140625" style="317"/>
    <col min="12545" max="12545" width="8.140625" style="317" customWidth="1"/>
    <col min="12546" max="12546" width="82" style="317" customWidth="1"/>
    <col min="12547" max="12549" width="19.140625" style="317" customWidth="1"/>
    <col min="12550" max="12800" width="9.140625" style="317"/>
    <col min="12801" max="12801" width="8.140625" style="317" customWidth="1"/>
    <col min="12802" max="12802" width="82" style="317" customWidth="1"/>
    <col min="12803" max="12805" width="19.140625" style="317" customWidth="1"/>
    <col min="12806" max="13056" width="9.140625" style="317"/>
    <col min="13057" max="13057" width="8.140625" style="317" customWidth="1"/>
    <col min="13058" max="13058" width="82" style="317" customWidth="1"/>
    <col min="13059" max="13061" width="19.140625" style="317" customWidth="1"/>
    <col min="13062" max="13312" width="9.140625" style="317"/>
    <col min="13313" max="13313" width="8.140625" style="317" customWidth="1"/>
    <col min="13314" max="13314" width="82" style="317" customWidth="1"/>
    <col min="13315" max="13317" width="19.140625" style="317" customWidth="1"/>
    <col min="13318" max="13568" width="9.140625" style="317"/>
    <col min="13569" max="13569" width="8.140625" style="317" customWidth="1"/>
    <col min="13570" max="13570" width="82" style="317" customWidth="1"/>
    <col min="13571" max="13573" width="19.140625" style="317" customWidth="1"/>
    <col min="13574" max="13824" width="9.140625" style="317"/>
    <col min="13825" max="13825" width="8.140625" style="317" customWidth="1"/>
    <col min="13826" max="13826" width="82" style="317" customWidth="1"/>
    <col min="13827" max="13829" width="19.140625" style="317" customWidth="1"/>
    <col min="13830" max="14080" width="9.140625" style="317"/>
    <col min="14081" max="14081" width="8.140625" style="317" customWidth="1"/>
    <col min="14082" max="14082" width="82" style="317" customWidth="1"/>
    <col min="14083" max="14085" width="19.140625" style="317" customWidth="1"/>
    <col min="14086" max="14336" width="9.140625" style="317"/>
    <col min="14337" max="14337" width="8.140625" style="317" customWidth="1"/>
    <col min="14338" max="14338" width="82" style="317" customWidth="1"/>
    <col min="14339" max="14341" width="19.140625" style="317" customWidth="1"/>
    <col min="14342" max="14592" width="9.140625" style="317"/>
    <col min="14593" max="14593" width="8.140625" style="317" customWidth="1"/>
    <col min="14594" max="14594" width="82" style="317" customWidth="1"/>
    <col min="14595" max="14597" width="19.140625" style="317" customWidth="1"/>
    <col min="14598" max="14848" width="9.140625" style="317"/>
    <col min="14849" max="14849" width="8.140625" style="317" customWidth="1"/>
    <col min="14850" max="14850" width="82" style="317" customWidth="1"/>
    <col min="14851" max="14853" width="19.140625" style="317" customWidth="1"/>
    <col min="14854" max="15104" width="9.140625" style="317"/>
    <col min="15105" max="15105" width="8.140625" style="317" customWidth="1"/>
    <col min="15106" max="15106" width="82" style="317" customWidth="1"/>
    <col min="15107" max="15109" width="19.140625" style="317" customWidth="1"/>
    <col min="15110" max="15360" width="9.140625" style="317"/>
    <col min="15361" max="15361" width="8.140625" style="317" customWidth="1"/>
    <col min="15362" max="15362" width="82" style="317" customWidth="1"/>
    <col min="15363" max="15365" width="19.140625" style="317" customWidth="1"/>
    <col min="15366" max="15616" width="9.140625" style="317"/>
    <col min="15617" max="15617" width="8.140625" style="317" customWidth="1"/>
    <col min="15618" max="15618" width="82" style="317" customWidth="1"/>
    <col min="15619" max="15621" width="19.140625" style="317" customWidth="1"/>
    <col min="15622" max="15872" width="9.140625" style="317"/>
    <col min="15873" max="15873" width="8.140625" style="317" customWidth="1"/>
    <col min="15874" max="15874" width="82" style="317" customWidth="1"/>
    <col min="15875" max="15877" width="19.140625" style="317" customWidth="1"/>
    <col min="15878" max="16128" width="9.140625" style="317"/>
    <col min="16129" max="16129" width="8.140625" style="317" customWidth="1"/>
    <col min="16130" max="16130" width="82" style="317" customWidth="1"/>
    <col min="16131" max="16133" width="19.140625" style="317" customWidth="1"/>
    <col min="16134" max="16384" width="9.140625" style="317"/>
  </cols>
  <sheetData>
    <row r="1" spans="1:5" x14ac:dyDescent="0.2">
      <c r="E1" s="318" t="s">
        <v>624</v>
      </c>
    </row>
    <row r="3" spans="1:5" ht="15.75" x14ac:dyDescent="0.25">
      <c r="A3" s="682" t="s">
        <v>616</v>
      </c>
      <c r="B3" s="682"/>
      <c r="C3" s="682"/>
      <c r="D3" s="682"/>
      <c r="E3" s="682"/>
    </row>
    <row r="5" spans="1:5" x14ac:dyDescent="0.2">
      <c r="E5" s="318" t="s">
        <v>1</v>
      </c>
    </row>
    <row r="6" spans="1:5" x14ac:dyDescent="0.2">
      <c r="A6" s="319"/>
      <c r="B6" s="320" t="s">
        <v>2</v>
      </c>
      <c r="C6" s="320" t="s">
        <v>3</v>
      </c>
      <c r="D6" s="320" t="s">
        <v>4</v>
      </c>
      <c r="E6" s="320" t="s">
        <v>5</v>
      </c>
    </row>
    <row r="7" spans="1:5" ht="31.5" x14ac:dyDescent="0.2">
      <c r="A7" s="331"/>
      <c r="B7" s="332" t="s">
        <v>85</v>
      </c>
      <c r="C7" s="332" t="s">
        <v>321</v>
      </c>
      <c r="D7" s="332" t="s">
        <v>322</v>
      </c>
      <c r="E7" s="332" t="s">
        <v>323</v>
      </c>
    </row>
    <row r="8" spans="1:5" x14ac:dyDescent="0.2">
      <c r="A8" s="328" t="s">
        <v>313</v>
      </c>
      <c r="B8" s="323" t="s">
        <v>324</v>
      </c>
      <c r="C8" s="324">
        <v>299</v>
      </c>
      <c r="D8" s="324">
        <v>0</v>
      </c>
      <c r="E8" s="324">
        <v>184</v>
      </c>
    </row>
    <row r="9" spans="1:5" s="330" customFormat="1" x14ac:dyDescent="0.2">
      <c r="A9" s="329">
        <v>10</v>
      </c>
      <c r="B9" s="326" t="s">
        <v>325</v>
      </c>
      <c r="C9" s="327">
        <v>299</v>
      </c>
      <c r="D9" s="327">
        <v>0</v>
      </c>
      <c r="E9" s="327">
        <f>SUM(E8)</f>
        <v>184</v>
      </c>
    </row>
    <row r="10" spans="1:5" s="330" customFormat="1" ht="25.5" x14ac:dyDescent="0.2">
      <c r="A10" s="325">
        <v>28</v>
      </c>
      <c r="B10" s="326" t="s">
        <v>326</v>
      </c>
      <c r="C10" s="327">
        <v>299</v>
      </c>
      <c r="D10" s="327">
        <v>0</v>
      </c>
      <c r="E10" s="327">
        <f>SUM(E9)</f>
        <v>184</v>
      </c>
    </row>
    <row r="11" spans="1:5" x14ac:dyDescent="0.2">
      <c r="A11" s="322" t="s">
        <v>327</v>
      </c>
      <c r="B11" s="323" t="s">
        <v>328</v>
      </c>
      <c r="C11" s="324">
        <v>11</v>
      </c>
      <c r="D11" s="324">
        <v>0</v>
      </c>
      <c r="E11" s="324">
        <v>358</v>
      </c>
    </row>
    <row r="12" spans="1:5" x14ac:dyDescent="0.2">
      <c r="A12" s="325" t="s">
        <v>329</v>
      </c>
      <c r="B12" s="326" t="s">
        <v>330</v>
      </c>
      <c r="C12" s="327">
        <v>11</v>
      </c>
      <c r="D12" s="327">
        <v>0</v>
      </c>
      <c r="E12" s="327">
        <f>SUM(E11)</f>
        <v>358</v>
      </c>
    </row>
    <row r="13" spans="1:5" x14ac:dyDescent="0.2">
      <c r="A13" s="322" t="s">
        <v>331</v>
      </c>
      <c r="B13" s="323" t="s">
        <v>332</v>
      </c>
      <c r="C13" s="324">
        <v>164</v>
      </c>
      <c r="D13" s="324">
        <v>0</v>
      </c>
      <c r="E13" s="324">
        <v>106</v>
      </c>
    </row>
    <row r="14" spans="1:5" x14ac:dyDescent="0.2">
      <c r="A14" s="325" t="s">
        <v>333</v>
      </c>
      <c r="B14" s="326" t="s">
        <v>334</v>
      </c>
      <c r="C14" s="327">
        <v>164</v>
      </c>
      <c r="D14" s="327">
        <v>0</v>
      </c>
      <c r="E14" s="327">
        <f>SUM(E13)</f>
        <v>106</v>
      </c>
    </row>
    <row r="15" spans="1:5" x14ac:dyDescent="0.2">
      <c r="A15" s="325" t="s">
        <v>335</v>
      </c>
      <c r="B15" s="326" t="s">
        <v>336</v>
      </c>
      <c r="C15" s="327">
        <v>175</v>
      </c>
      <c r="D15" s="327">
        <v>0</v>
      </c>
      <c r="E15" s="327">
        <f>SUM(E12,E14)</f>
        <v>464</v>
      </c>
    </row>
    <row r="16" spans="1:5" x14ac:dyDescent="0.2">
      <c r="A16" s="325">
        <v>176</v>
      </c>
      <c r="B16" s="326" t="s">
        <v>337</v>
      </c>
      <c r="C16" s="327">
        <v>474</v>
      </c>
      <c r="D16" s="327">
        <v>0</v>
      </c>
      <c r="E16" s="327">
        <f>SUM(E10,E15)</f>
        <v>648</v>
      </c>
    </row>
    <row r="17" spans="1:5" x14ac:dyDescent="0.2">
      <c r="A17" s="322">
        <v>183</v>
      </c>
      <c r="B17" s="323" t="s">
        <v>338</v>
      </c>
      <c r="C17" s="324">
        <v>807</v>
      </c>
      <c r="D17" s="324">
        <v>0</v>
      </c>
      <c r="E17" s="324">
        <v>458</v>
      </c>
    </row>
    <row r="18" spans="1:5" x14ac:dyDescent="0.2">
      <c r="A18" s="322">
        <v>185</v>
      </c>
      <c r="B18" s="323" t="s">
        <v>339</v>
      </c>
      <c r="C18" s="324">
        <v>-349</v>
      </c>
      <c r="D18" s="324">
        <v>0</v>
      </c>
      <c r="E18" s="324">
        <v>165</v>
      </c>
    </row>
    <row r="19" spans="1:5" x14ac:dyDescent="0.2">
      <c r="A19" s="325">
        <v>186</v>
      </c>
      <c r="B19" s="326" t="s">
        <v>340</v>
      </c>
      <c r="C19" s="327">
        <v>458</v>
      </c>
      <c r="D19" s="327">
        <v>0</v>
      </c>
      <c r="E19" s="327">
        <f>SUM(E17:E18)</f>
        <v>623</v>
      </c>
    </row>
    <row r="20" spans="1:5" x14ac:dyDescent="0.2">
      <c r="A20" s="322">
        <v>234</v>
      </c>
      <c r="B20" s="323" t="s">
        <v>598</v>
      </c>
      <c r="C20" s="324">
        <v>16</v>
      </c>
      <c r="D20" s="324"/>
      <c r="E20" s="324">
        <v>25</v>
      </c>
    </row>
    <row r="21" spans="1:5" x14ac:dyDescent="0.2">
      <c r="A21" s="325">
        <v>243</v>
      </c>
      <c r="B21" s="326" t="s">
        <v>599</v>
      </c>
      <c r="C21" s="327">
        <v>16</v>
      </c>
      <c r="D21" s="327"/>
      <c r="E21" s="327">
        <f>SUM(E20)</f>
        <v>25</v>
      </c>
    </row>
    <row r="22" spans="1:5" x14ac:dyDescent="0.2">
      <c r="A22" s="325">
        <v>244</v>
      </c>
      <c r="B22" s="326" t="s">
        <v>600</v>
      </c>
      <c r="C22" s="327">
        <v>16</v>
      </c>
      <c r="D22" s="327"/>
      <c r="E22" s="327">
        <f>SUM(E21)</f>
        <v>25</v>
      </c>
    </row>
    <row r="23" spans="1:5" x14ac:dyDescent="0.2">
      <c r="A23" s="322">
        <v>251</v>
      </c>
      <c r="B23" s="323" t="s">
        <v>341</v>
      </c>
      <c r="C23" s="324">
        <v>0</v>
      </c>
      <c r="D23" s="324">
        <v>0</v>
      </c>
      <c r="E23" s="324">
        <v>0</v>
      </c>
    </row>
    <row r="24" spans="1:5" x14ac:dyDescent="0.2">
      <c r="A24" s="325">
        <v>253</v>
      </c>
      <c r="B24" s="326" t="s">
        <v>342</v>
      </c>
      <c r="C24" s="327">
        <v>0</v>
      </c>
      <c r="D24" s="327">
        <v>0</v>
      </c>
      <c r="E24" s="327">
        <f>SUM(E23)</f>
        <v>0</v>
      </c>
    </row>
    <row r="25" spans="1:5" x14ac:dyDescent="0.2">
      <c r="A25" s="325">
        <v>254</v>
      </c>
      <c r="B25" s="326" t="s">
        <v>343</v>
      </c>
      <c r="C25" s="327">
        <v>474</v>
      </c>
      <c r="D25" s="327">
        <v>0</v>
      </c>
      <c r="E25" s="327">
        <f>E19+E24+E22</f>
        <v>648</v>
      </c>
    </row>
  </sheetData>
  <mergeCells count="1">
    <mergeCell ref="A3:E3"/>
  </mergeCells>
  <pageMargins left="0.74803149606299213" right="0.74803149606299213" top="0.98425196850393704" bottom="0.98425196850393704" header="0.51181102362204722" footer="0.51181102362204722"/>
  <pageSetup paperSize="9" scale="96" orientation="landscape" horizontalDpi="300" verticalDpi="300" r:id="rId1"/>
  <headerFooter alignWithMargins="0">
    <oddFooter>&amp;L&amp;D&amp;C&amp;P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9DBC9-29E4-4B86-BCF6-AC7AF3678EF5}">
  <dimension ref="A1:E23"/>
  <sheetViews>
    <sheetView view="pageBreakPreview" zoomScaleNormal="100" zoomScaleSheetLayoutView="100" workbookViewId="0">
      <pane ySplit="7" topLeftCell="A8" activePane="bottomLeft" state="frozen"/>
      <selection activeCell="B15" sqref="B15:F15"/>
      <selection pane="bottomLeft" activeCell="E1" sqref="E1"/>
    </sheetView>
  </sheetViews>
  <sheetFormatPr defaultRowHeight="12.75" x14ac:dyDescent="0.2"/>
  <cols>
    <col min="1" max="1" width="8.140625" style="317" customWidth="1"/>
    <col min="2" max="2" width="79.85546875" style="317" customWidth="1"/>
    <col min="3" max="3" width="14.28515625" style="317" customWidth="1"/>
    <col min="4" max="4" width="15.42578125" style="317" customWidth="1"/>
    <col min="5" max="5" width="14.42578125" style="317" customWidth="1"/>
    <col min="6" max="256" width="9.140625" style="317"/>
    <col min="257" max="257" width="8.140625" style="317" customWidth="1"/>
    <col min="258" max="258" width="82" style="317" customWidth="1"/>
    <col min="259" max="261" width="19.140625" style="317" customWidth="1"/>
    <col min="262" max="512" width="9.140625" style="317"/>
    <col min="513" max="513" width="8.140625" style="317" customWidth="1"/>
    <col min="514" max="514" width="82" style="317" customWidth="1"/>
    <col min="515" max="517" width="19.140625" style="317" customWidth="1"/>
    <col min="518" max="768" width="9.140625" style="317"/>
    <col min="769" max="769" width="8.140625" style="317" customWidth="1"/>
    <col min="770" max="770" width="82" style="317" customWidth="1"/>
    <col min="771" max="773" width="19.140625" style="317" customWidth="1"/>
    <col min="774" max="1024" width="9.140625" style="317"/>
    <col min="1025" max="1025" width="8.140625" style="317" customWidth="1"/>
    <col min="1026" max="1026" width="82" style="317" customWidth="1"/>
    <col min="1027" max="1029" width="19.140625" style="317" customWidth="1"/>
    <col min="1030" max="1280" width="9.140625" style="317"/>
    <col min="1281" max="1281" width="8.140625" style="317" customWidth="1"/>
    <col min="1282" max="1282" width="82" style="317" customWidth="1"/>
    <col min="1283" max="1285" width="19.140625" style="317" customWidth="1"/>
    <col min="1286" max="1536" width="9.140625" style="317"/>
    <col min="1537" max="1537" width="8.140625" style="317" customWidth="1"/>
    <col min="1538" max="1538" width="82" style="317" customWidth="1"/>
    <col min="1539" max="1541" width="19.140625" style="317" customWidth="1"/>
    <col min="1542" max="1792" width="9.140625" style="317"/>
    <col min="1793" max="1793" width="8.140625" style="317" customWidth="1"/>
    <col min="1794" max="1794" width="82" style="317" customWidth="1"/>
    <col min="1795" max="1797" width="19.140625" style="317" customWidth="1"/>
    <col min="1798" max="2048" width="9.140625" style="317"/>
    <col min="2049" max="2049" width="8.140625" style="317" customWidth="1"/>
    <col min="2050" max="2050" width="82" style="317" customWidth="1"/>
    <col min="2051" max="2053" width="19.140625" style="317" customWidth="1"/>
    <col min="2054" max="2304" width="9.140625" style="317"/>
    <col min="2305" max="2305" width="8.140625" style="317" customWidth="1"/>
    <col min="2306" max="2306" width="82" style="317" customWidth="1"/>
    <col min="2307" max="2309" width="19.140625" style="317" customWidth="1"/>
    <col min="2310" max="2560" width="9.140625" style="317"/>
    <col min="2561" max="2561" width="8.140625" style="317" customWidth="1"/>
    <col min="2562" max="2562" width="82" style="317" customWidth="1"/>
    <col min="2563" max="2565" width="19.140625" style="317" customWidth="1"/>
    <col min="2566" max="2816" width="9.140625" style="317"/>
    <col min="2817" max="2817" width="8.140625" style="317" customWidth="1"/>
    <col min="2818" max="2818" width="82" style="317" customWidth="1"/>
    <col min="2819" max="2821" width="19.140625" style="317" customWidth="1"/>
    <col min="2822" max="3072" width="9.140625" style="317"/>
    <col min="3073" max="3073" width="8.140625" style="317" customWidth="1"/>
    <col min="3074" max="3074" width="82" style="317" customWidth="1"/>
    <col min="3075" max="3077" width="19.140625" style="317" customWidth="1"/>
    <col min="3078" max="3328" width="9.140625" style="317"/>
    <col min="3329" max="3329" width="8.140625" style="317" customWidth="1"/>
    <col min="3330" max="3330" width="82" style="317" customWidth="1"/>
    <col min="3331" max="3333" width="19.140625" style="317" customWidth="1"/>
    <col min="3334" max="3584" width="9.140625" style="317"/>
    <col min="3585" max="3585" width="8.140625" style="317" customWidth="1"/>
    <col min="3586" max="3586" width="82" style="317" customWidth="1"/>
    <col min="3587" max="3589" width="19.140625" style="317" customWidth="1"/>
    <col min="3590" max="3840" width="9.140625" style="317"/>
    <col min="3841" max="3841" width="8.140625" style="317" customWidth="1"/>
    <col min="3842" max="3842" width="82" style="317" customWidth="1"/>
    <col min="3843" max="3845" width="19.140625" style="317" customWidth="1"/>
    <col min="3846" max="4096" width="9.140625" style="317"/>
    <col min="4097" max="4097" width="8.140625" style="317" customWidth="1"/>
    <col min="4098" max="4098" width="82" style="317" customWidth="1"/>
    <col min="4099" max="4101" width="19.140625" style="317" customWidth="1"/>
    <col min="4102" max="4352" width="9.140625" style="317"/>
    <col min="4353" max="4353" width="8.140625" style="317" customWidth="1"/>
    <col min="4354" max="4354" width="82" style="317" customWidth="1"/>
    <col min="4355" max="4357" width="19.140625" style="317" customWidth="1"/>
    <col min="4358" max="4608" width="9.140625" style="317"/>
    <col min="4609" max="4609" width="8.140625" style="317" customWidth="1"/>
    <col min="4610" max="4610" width="82" style="317" customWidth="1"/>
    <col min="4611" max="4613" width="19.140625" style="317" customWidth="1"/>
    <col min="4614" max="4864" width="9.140625" style="317"/>
    <col min="4865" max="4865" width="8.140625" style="317" customWidth="1"/>
    <col min="4866" max="4866" width="82" style="317" customWidth="1"/>
    <col min="4867" max="4869" width="19.140625" style="317" customWidth="1"/>
    <col min="4870" max="5120" width="9.140625" style="317"/>
    <col min="5121" max="5121" width="8.140625" style="317" customWidth="1"/>
    <col min="5122" max="5122" width="82" style="317" customWidth="1"/>
    <col min="5123" max="5125" width="19.140625" style="317" customWidth="1"/>
    <col min="5126" max="5376" width="9.140625" style="317"/>
    <col min="5377" max="5377" width="8.140625" style="317" customWidth="1"/>
    <col min="5378" max="5378" width="82" style="317" customWidth="1"/>
    <col min="5379" max="5381" width="19.140625" style="317" customWidth="1"/>
    <col min="5382" max="5632" width="9.140625" style="317"/>
    <col min="5633" max="5633" width="8.140625" style="317" customWidth="1"/>
    <col min="5634" max="5634" width="82" style="317" customWidth="1"/>
    <col min="5635" max="5637" width="19.140625" style="317" customWidth="1"/>
    <col min="5638" max="5888" width="9.140625" style="317"/>
    <col min="5889" max="5889" width="8.140625" style="317" customWidth="1"/>
    <col min="5890" max="5890" width="82" style="317" customWidth="1"/>
    <col min="5891" max="5893" width="19.140625" style="317" customWidth="1"/>
    <col min="5894" max="6144" width="9.140625" style="317"/>
    <col min="6145" max="6145" width="8.140625" style="317" customWidth="1"/>
    <col min="6146" max="6146" width="82" style="317" customWidth="1"/>
    <col min="6147" max="6149" width="19.140625" style="317" customWidth="1"/>
    <col min="6150" max="6400" width="9.140625" style="317"/>
    <col min="6401" max="6401" width="8.140625" style="317" customWidth="1"/>
    <col min="6402" max="6402" width="82" style="317" customWidth="1"/>
    <col min="6403" max="6405" width="19.140625" style="317" customWidth="1"/>
    <col min="6406" max="6656" width="9.140625" style="317"/>
    <col min="6657" max="6657" width="8.140625" style="317" customWidth="1"/>
    <col min="6658" max="6658" width="82" style="317" customWidth="1"/>
    <col min="6659" max="6661" width="19.140625" style="317" customWidth="1"/>
    <col min="6662" max="6912" width="9.140625" style="317"/>
    <col min="6913" max="6913" width="8.140625" style="317" customWidth="1"/>
    <col min="6914" max="6914" width="82" style="317" customWidth="1"/>
    <col min="6915" max="6917" width="19.140625" style="317" customWidth="1"/>
    <col min="6918" max="7168" width="9.140625" style="317"/>
    <col min="7169" max="7169" width="8.140625" style="317" customWidth="1"/>
    <col min="7170" max="7170" width="82" style="317" customWidth="1"/>
    <col min="7171" max="7173" width="19.140625" style="317" customWidth="1"/>
    <col min="7174" max="7424" width="9.140625" style="317"/>
    <col min="7425" max="7425" width="8.140625" style="317" customWidth="1"/>
    <col min="7426" max="7426" width="82" style="317" customWidth="1"/>
    <col min="7427" max="7429" width="19.140625" style="317" customWidth="1"/>
    <col min="7430" max="7680" width="9.140625" style="317"/>
    <col min="7681" max="7681" width="8.140625" style="317" customWidth="1"/>
    <col min="7682" max="7682" width="82" style="317" customWidth="1"/>
    <col min="7683" max="7685" width="19.140625" style="317" customWidth="1"/>
    <col min="7686" max="7936" width="9.140625" style="317"/>
    <col min="7937" max="7937" width="8.140625" style="317" customWidth="1"/>
    <col min="7938" max="7938" width="82" style="317" customWidth="1"/>
    <col min="7939" max="7941" width="19.140625" style="317" customWidth="1"/>
    <col min="7942" max="8192" width="9.140625" style="317"/>
    <col min="8193" max="8193" width="8.140625" style="317" customWidth="1"/>
    <col min="8194" max="8194" width="82" style="317" customWidth="1"/>
    <col min="8195" max="8197" width="19.140625" style="317" customWidth="1"/>
    <col min="8198" max="8448" width="9.140625" style="317"/>
    <col min="8449" max="8449" width="8.140625" style="317" customWidth="1"/>
    <col min="8450" max="8450" width="82" style="317" customWidth="1"/>
    <col min="8451" max="8453" width="19.140625" style="317" customWidth="1"/>
    <col min="8454" max="8704" width="9.140625" style="317"/>
    <col min="8705" max="8705" width="8.140625" style="317" customWidth="1"/>
    <col min="8706" max="8706" width="82" style="317" customWidth="1"/>
    <col min="8707" max="8709" width="19.140625" style="317" customWidth="1"/>
    <col min="8710" max="8960" width="9.140625" style="317"/>
    <col min="8961" max="8961" width="8.140625" style="317" customWidth="1"/>
    <col min="8962" max="8962" width="82" style="317" customWidth="1"/>
    <col min="8963" max="8965" width="19.140625" style="317" customWidth="1"/>
    <col min="8966" max="9216" width="9.140625" style="317"/>
    <col min="9217" max="9217" width="8.140625" style="317" customWidth="1"/>
    <col min="9218" max="9218" width="82" style="317" customWidth="1"/>
    <col min="9219" max="9221" width="19.140625" style="317" customWidth="1"/>
    <col min="9222" max="9472" width="9.140625" style="317"/>
    <col min="9473" max="9473" width="8.140625" style="317" customWidth="1"/>
    <col min="9474" max="9474" width="82" style="317" customWidth="1"/>
    <col min="9475" max="9477" width="19.140625" style="317" customWidth="1"/>
    <col min="9478" max="9728" width="9.140625" style="317"/>
    <col min="9729" max="9729" width="8.140625" style="317" customWidth="1"/>
    <col min="9730" max="9730" width="82" style="317" customWidth="1"/>
    <col min="9731" max="9733" width="19.140625" style="317" customWidth="1"/>
    <col min="9734" max="9984" width="9.140625" style="317"/>
    <col min="9985" max="9985" width="8.140625" style="317" customWidth="1"/>
    <col min="9986" max="9986" width="82" style="317" customWidth="1"/>
    <col min="9987" max="9989" width="19.140625" style="317" customWidth="1"/>
    <col min="9990" max="10240" width="9.140625" style="317"/>
    <col min="10241" max="10241" width="8.140625" style="317" customWidth="1"/>
    <col min="10242" max="10242" width="82" style="317" customWidth="1"/>
    <col min="10243" max="10245" width="19.140625" style="317" customWidth="1"/>
    <col min="10246" max="10496" width="9.140625" style="317"/>
    <col min="10497" max="10497" width="8.140625" style="317" customWidth="1"/>
    <col min="10498" max="10498" width="82" style="317" customWidth="1"/>
    <col min="10499" max="10501" width="19.140625" style="317" customWidth="1"/>
    <col min="10502" max="10752" width="9.140625" style="317"/>
    <col min="10753" max="10753" width="8.140625" style="317" customWidth="1"/>
    <col min="10754" max="10754" width="82" style="317" customWidth="1"/>
    <col min="10755" max="10757" width="19.140625" style="317" customWidth="1"/>
    <col min="10758" max="11008" width="9.140625" style="317"/>
    <col min="11009" max="11009" width="8.140625" style="317" customWidth="1"/>
    <col min="11010" max="11010" width="82" style="317" customWidth="1"/>
    <col min="11011" max="11013" width="19.140625" style="317" customWidth="1"/>
    <col min="11014" max="11264" width="9.140625" style="317"/>
    <col min="11265" max="11265" width="8.140625" style="317" customWidth="1"/>
    <col min="11266" max="11266" width="82" style="317" customWidth="1"/>
    <col min="11267" max="11269" width="19.140625" style="317" customWidth="1"/>
    <col min="11270" max="11520" width="9.140625" style="317"/>
    <col min="11521" max="11521" width="8.140625" style="317" customWidth="1"/>
    <col min="11522" max="11522" width="82" style="317" customWidth="1"/>
    <col min="11523" max="11525" width="19.140625" style="317" customWidth="1"/>
    <col min="11526" max="11776" width="9.140625" style="317"/>
    <col min="11777" max="11777" width="8.140625" style="317" customWidth="1"/>
    <col min="11778" max="11778" width="82" style="317" customWidth="1"/>
    <col min="11779" max="11781" width="19.140625" style="317" customWidth="1"/>
    <col min="11782" max="12032" width="9.140625" style="317"/>
    <col min="12033" max="12033" width="8.140625" style="317" customWidth="1"/>
    <col min="12034" max="12034" width="82" style="317" customWidth="1"/>
    <col min="12035" max="12037" width="19.140625" style="317" customWidth="1"/>
    <col min="12038" max="12288" width="9.140625" style="317"/>
    <col min="12289" max="12289" width="8.140625" style="317" customWidth="1"/>
    <col min="12290" max="12290" width="82" style="317" customWidth="1"/>
    <col min="12291" max="12293" width="19.140625" style="317" customWidth="1"/>
    <col min="12294" max="12544" width="9.140625" style="317"/>
    <col min="12545" max="12545" width="8.140625" style="317" customWidth="1"/>
    <col min="12546" max="12546" width="82" style="317" customWidth="1"/>
    <col min="12547" max="12549" width="19.140625" style="317" customWidth="1"/>
    <col min="12550" max="12800" width="9.140625" style="317"/>
    <col min="12801" max="12801" width="8.140625" style="317" customWidth="1"/>
    <col min="12802" max="12802" width="82" style="317" customWidth="1"/>
    <col min="12803" max="12805" width="19.140625" style="317" customWidth="1"/>
    <col min="12806" max="13056" width="9.140625" style="317"/>
    <col min="13057" max="13057" width="8.140625" style="317" customWidth="1"/>
    <col min="13058" max="13058" width="82" style="317" customWidth="1"/>
    <col min="13059" max="13061" width="19.140625" style="317" customWidth="1"/>
    <col min="13062" max="13312" width="9.140625" style="317"/>
    <col min="13313" max="13313" width="8.140625" style="317" customWidth="1"/>
    <col min="13314" max="13314" width="82" style="317" customWidth="1"/>
    <col min="13315" max="13317" width="19.140625" style="317" customWidth="1"/>
    <col min="13318" max="13568" width="9.140625" style="317"/>
    <col min="13569" max="13569" width="8.140625" style="317" customWidth="1"/>
    <col min="13570" max="13570" width="82" style="317" customWidth="1"/>
    <col min="13571" max="13573" width="19.140625" style="317" customWidth="1"/>
    <col min="13574" max="13824" width="9.140625" style="317"/>
    <col min="13825" max="13825" width="8.140625" style="317" customWidth="1"/>
    <col min="13826" max="13826" width="82" style="317" customWidth="1"/>
    <col min="13827" max="13829" width="19.140625" style="317" customWidth="1"/>
    <col min="13830" max="14080" width="9.140625" style="317"/>
    <col min="14081" max="14081" width="8.140625" style="317" customWidth="1"/>
    <col min="14082" max="14082" width="82" style="317" customWidth="1"/>
    <col min="14083" max="14085" width="19.140625" style="317" customWidth="1"/>
    <col min="14086" max="14336" width="9.140625" style="317"/>
    <col min="14337" max="14337" width="8.140625" style="317" customWidth="1"/>
    <col min="14338" max="14338" width="82" style="317" customWidth="1"/>
    <col min="14339" max="14341" width="19.140625" style="317" customWidth="1"/>
    <col min="14342" max="14592" width="9.140625" style="317"/>
    <col min="14593" max="14593" width="8.140625" style="317" customWidth="1"/>
    <col min="14594" max="14594" width="82" style="317" customWidth="1"/>
    <col min="14595" max="14597" width="19.140625" style="317" customWidth="1"/>
    <col min="14598" max="14848" width="9.140625" style="317"/>
    <col min="14849" max="14849" width="8.140625" style="317" customWidth="1"/>
    <col min="14850" max="14850" width="82" style="317" customWidth="1"/>
    <col min="14851" max="14853" width="19.140625" style="317" customWidth="1"/>
    <col min="14854" max="15104" width="9.140625" style="317"/>
    <col min="15105" max="15105" width="8.140625" style="317" customWidth="1"/>
    <col min="15106" max="15106" width="82" style="317" customWidth="1"/>
    <col min="15107" max="15109" width="19.140625" style="317" customWidth="1"/>
    <col min="15110" max="15360" width="9.140625" style="317"/>
    <col min="15361" max="15361" width="8.140625" style="317" customWidth="1"/>
    <col min="15362" max="15362" width="82" style="317" customWidth="1"/>
    <col min="15363" max="15365" width="19.140625" style="317" customWidth="1"/>
    <col min="15366" max="15616" width="9.140625" style="317"/>
    <col min="15617" max="15617" width="8.140625" style="317" customWidth="1"/>
    <col min="15618" max="15618" width="82" style="317" customWidth="1"/>
    <col min="15619" max="15621" width="19.140625" style="317" customWidth="1"/>
    <col min="15622" max="15872" width="9.140625" style="317"/>
    <col min="15873" max="15873" width="8.140625" style="317" customWidth="1"/>
    <col min="15874" max="15874" width="82" style="317" customWidth="1"/>
    <col min="15875" max="15877" width="19.140625" style="317" customWidth="1"/>
    <col min="15878" max="16128" width="9.140625" style="317"/>
    <col min="16129" max="16129" width="8.140625" style="317" customWidth="1"/>
    <col min="16130" max="16130" width="82" style="317" customWidth="1"/>
    <col min="16131" max="16133" width="19.140625" style="317" customWidth="1"/>
    <col min="16134" max="16384" width="9.140625" style="317"/>
  </cols>
  <sheetData>
    <row r="1" spans="1:5" x14ac:dyDescent="0.2">
      <c r="E1" s="318" t="s">
        <v>625</v>
      </c>
    </row>
    <row r="3" spans="1:5" ht="15.75" x14ac:dyDescent="0.25">
      <c r="A3" s="682" t="s">
        <v>344</v>
      </c>
      <c r="B3" s="682"/>
      <c r="C3" s="682"/>
      <c r="D3" s="682"/>
      <c r="E3" s="682"/>
    </row>
    <row r="5" spans="1:5" x14ac:dyDescent="0.2">
      <c r="E5" s="318" t="s">
        <v>1</v>
      </c>
    </row>
    <row r="6" spans="1:5" x14ac:dyDescent="0.2">
      <c r="A6" s="319"/>
      <c r="B6" s="320" t="s">
        <v>2</v>
      </c>
      <c r="C6" s="320" t="s">
        <v>3</v>
      </c>
      <c r="D6" s="320" t="s">
        <v>4</v>
      </c>
      <c r="E6" s="320" t="s">
        <v>5</v>
      </c>
    </row>
    <row r="7" spans="1:5" ht="31.5" x14ac:dyDescent="0.2">
      <c r="A7" s="331"/>
      <c r="B7" s="321" t="s">
        <v>85</v>
      </c>
      <c r="C7" s="321" t="s">
        <v>321</v>
      </c>
      <c r="D7" s="321" t="s">
        <v>322</v>
      </c>
      <c r="E7" s="321" t="s">
        <v>323</v>
      </c>
    </row>
    <row r="8" spans="1:5" x14ac:dyDescent="0.2">
      <c r="A8" s="322" t="s">
        <v>345</v>
      </c>
      <c r="B8" s="323" t="s">
        <v>346</v>
      </c>
      <c r="C8" s="324">
        <v>2310</v>
      </c>
      <c r="D8" s="324">
        <v>0</v>
      </c>
      <c r="E8" s="324">
        <v>1597</v>
      </c>
    </row>
    <row r="9" spans="1:5" x14ac:dyDescent="0.2">
      <c r="A9" s="322">
        <v>11</v>
      </c>
      <c r="B9" s="323" t="s">
        <v>347</v>
      </c>
      <c r="C9" s="324">
        <v>0</v>
      </c>
      <c r="D9" s="324">
        <v>0</v>
      </c>
      <c r="E9" s="324">
        <v>0</v>
      </c>
    </row>
    <row r="10" spans="1:5" x14ac:dyDescent="0.2">
      <c r="A10" s="325">
        <v>12</v>
      </c>
      <c r="B10" s="326" t="s">
        <v>348</v>
      </c>
      <c r="C10" s="327">
        <v>2310</v>
      </c>
      <c r="D10" s="327">
        <v>0</v>
      </c>
      <c r="E10" s="327">
        <f>SUM(E8:E9)</f>
        <v>1597</v>
      </c>
    </row>
    <row r="11" spans="1:5" x14ac:dyDescent="0.2">
      <c r="A11" s="322">
        <v>13</v>
      </c>
      <c r="B11" s="323" t="s">
        <v>349</v>
      </c>
      <c r="C11" s="324">
        <v>70</v>
      </c>
      <c r="D11" s="324">
        <v>0</v>
      </c>
      <c r="E11" s="324">
        <v>68</v>
      </c>
    </row>
    <row r="12" spans="1:5" x14ac:dyDescent="0.2">
      <c r="A12" s="322">
        <v>14</v>
      </c>
      <c r="B12" s="323" t="s">
        <v>350</v>
      </c>
      <c r="C12" s="324">
        <v>243</v>
      </c>
      <c r="D12" s="324">
        <v>0</v>
      </c>
      <c r="E12" s="324">
        <v>140</v>
      </c>
    </row>
    <row r="13" spans="1:5" x14ac:dyDescent="0.2">
      <c r="A13" s="325">
        <v>17</v>
      </c>
      <c r="B13" s="326" t="s">
        <v>351</v>
      </c>
      <c r="C13" s="327">
        <v>313</v>
      </c>
      <c r="D13" s="327">
        <v>0</v>
      </c>
      <c r="E13" s="327">
        <f>SUM(E11:E12)</f>
        <v>208</v>
      </c>
    </row>
    <row r="14" spans="1:5" x14ac:dyDescent="0.2">
      <c r="A14" s="322">
        <v>19</v>
      </c>
      <c r="B14" s="323" t="s">
        <v>352</v>
      </c>
      <c r="C14" s="324">
        <v>1362</v>
      </c>
      <c r="D14" s="324">
        <v>0</v>
      </c>
      <c r="E14" s="324">
        <v>784</v>
      </c>
    </row>
    <row r="15" spans="1:5" x14ac:dyDescent="0.2">
      <c r="A15" s="322">
        <v>20</v>
      </c>
      <c r="B15" s="323" t="s">
        <v>353</v>
      </c>
      <c r="C15" s="324">
        <v>158</v>
      </c>
      <c r="D15" s="324">
        <v>0</v>
      </c>
      <c r="E15" s="324">
        <v>133</v>
      </c>
    </row>
    <row r="16" spans="1:5" x14ac:dyDescent="0.2">
      <c r="A16" s="325">
        <v>21</v>
      </c>
      <c r="B16" s="326" t="s">
        <v>354</v>
      </c>
      <c r="C16" s="327">
        <v>1520</v>
      </c>
      <c r="D16" s="327">
        <v>0</v>
      </c>
      <c r="E16" s="327">
        <f>SUM(E14:E15)</f>
        <v>917</v>
      </c>
    </row>
    <row r="17" spans="1:5" x14ac:dyDescent="0.2">
      <c r="A17" s="325">
        <v>22</v>
      </c>
      <c r="B17" s="326" t="s">
        <v>355</v>
      </c>
      <c r="C17" s="327">
        <v>302</v>
      </c>
      <c r="D17" s="327">
        <v>0</v>
      </c>
      <c r="E17" s="327">
        <v>115</v>
      </c>
    </row>
    <row r="18" spans="1:5" x14ac:dyDescent="0.2">
      <c r="A18" s="325">
        <v>23</v>
      </c>
      <c r="B18" s="326" t="s">
        <v>356</v>
      </c>
      <c r="C18" s="327">
        <v>524</v>
      </c>
      <c r="D18" s="327">
        <v>0</v>
      </c>
      <c r="E18" s="327">
        <v>192</v>
      </c>
    </row>
    <row r="19" spans="1:5" x14ac:dyDescent="0.2">
      <c r="A19" s="325">
        <v>24</v>
      </c>
      <c r="B19" s="326" t="s">
        <v>357</v>
      </c>
      <c r="C19" s="327">
        <v>-349</v>
      </c>
      <c r="D19" s="327">
        <v>0</v>
      </c>
      <c r="E19" s="327">
        <f>E10-E13-E16-E17-E18</f>
        <v>165</v>
      </c>
    </row>
    <row r="20" spans="1:5" x14ac:dyDescent="0.2">
      <c r="A20" s="322">
        <v>28</v>
      </c>
      <c r="B20" s="323" t="s">
        <v>358</v>
      </c>
      <c r="C20" s="324"/>
      <c r="D20" s="324">
        <v>0</v>
      </c>
      <c r="E20" s="324"/>
    </row>
    <row r="21" spans="1:5" x14ac:dyDescent="0.2">
      <c r="A21" s="325">
        <v>32</v>
      </c>
      <c r="B21" s="326" t="s">
        <v>359</v>
      </c>
      <c r="C21" s="327">
        <v>0</v>
      </c>
      <c r="D21" s="327">
        <v>0</v>
      </c>
      <c r="E21" s="327">
        <f>SUM(E20)</f>
        <v>0</v>
      </c>
    </row>
    <row r="22" spans="1:5" x14ac:dyDescent="0.2">
      <c r="A22" s="325">
        <v>43</v>
      </c>
      <c r="B22" s="326" t="s">
        <v>360</v>
      </c>
      <c r="C22" s="327">
        <v>0</v>
      </c>
      <c r="D22" s="327">
        <v>0</v>
      </c>
      <c r="E22" s="327">
        <f>SUM(E21)</f>
        <v>0</v>
      </c>
    </row>
    <row r="23" spans="1:5" x14ac:dyDescent="0.2">
      <c r="A23" s="325">
        <v>44</v>
      </c>
      <c r="B23" s="326" t="s">
        <v>361</v>
      </c>
      <c r="C23" s="327">
        <v>-349</v>
      </c>
      <c r="D23" s="327">
        <v>0</v>
      </c>
      <c r="E23" s="327">
        <f>E19+E22</f>
        <v>165</v>
      </c>
    </row>
  </sheetData>
  <mergeCells count="1">
    <mergeCell ref="A3:E3"/>
  </mergeCells>
  <pageMargins left="0.74803149606299213" right="0.74803149606299213" top="0.98425196850393704" bottom="0.98425196850393704" header="0.51181102362204722" footer="0.51181102362204722"/>
  <pageSetup paperSize="9" scale="98" orientation="landscape" horizontalDpi="300" verticalDpi="300" r:id="rId1"/>
  <headerFooter alignWithMargins="0">
    <oddFooter>&amp;L&amp;D&amp;C&amp;P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DEDAD-146E-4E98-9836-DB0A62EDDF61}">
  <dimension ref="A1:G61"/>
  <sheetViews>
    <sheetView tabSelected="1" view="pageBreakPreview" zoomScaleNormal="100" workbookViewId="0">
      <pane xSplit="6" ySplit="4" topLeftCell="G32" activePane="bottomRight" state="frozen"/>
      <selection activeCell="B15" sqref="B15:F15"/>
      <selection pane="topRight" activeCell="B15" sqref="B15:F15"/>
      <selection pane="bottomLeft" activeCell="B15" sqref="B15:F15"/>
      <selection pane="bottomRight" activeCell="J47" sqref="J47"/>
    </sheetView>
  </sheetViews>
  <sheetFormatPr defaultRowHeight="20.100000000000001" customHeight="1" x14ac:dyDescent="0.25"/>
  <cols>
    <col min="1" max="3" width="3.7109375" style="333" customWidth="1"/>
    <col min="4" max="4" width="3.7109375" style="334" customWidth="1"/>
    <col min="5" max="5" width="5.7109375" style="334" customWidth="1"/>
    <col min="6" max="6" width="73.5703125" style="334" customWidth="1"/>
    <col min="7" max="7" width="23.140625" style="334" customWidth="1"/>
    <col min="8" max="10" width="15.7109375" style="334" customWidth="1"/>
    <col min="11" max="253" width="9.140625" style="334"/>
    <col min="254" max="257" width="3.7109375" style="334" customWidth="1"/>
    <col min="258" max="258" width="5.7109375" style="334" customWidth="1"/>
    <col min="259" max="259" width="65" style="334" customWidth="1"/>
    <col min="260" max="266" width="15.7109375" style="334" customWidth="1"/>
    <col min="267" max="509" width="9.140625" style="334"/>
    <col min="510" max="513" width="3.7109375" style="334" customWidth="1"/>
    <col min="514" max="514" width="5.7109375" style="334" customWidth="1"/>
    <col min="515" max="515" width="65" style="334" customWidth="1"/>
    <col min="516" max="522" width="15.7109375" style="334" customWidth="1"/>
    <col min="523" max="765" width="9.140625" style="334"/>
    <col min="766" max="769" width="3.7109375" style="334" customWidth="1"/>
    <col min="770" max="770" width="5.7109375" style="334" customWidth="1"/>
    <col min="771" max="771" width="65" style="334" customWidth="1"/>
    <col min="772" max="778" width="15.7109375" style="334" customWidth="1"/>
    <col min="779" max="1021" width="9.140625" style="334"/>
    <col min="1022" max="1025" width="3.7109375" style="334" customWidth="1"/>
    <col min="1026" max="1026" width="5.7109375" style="334" customWidth="1"/>
    <col min="1027" max="1027" width="65" style="334" customWidth="1"/>
    <col min="1028" max="1034" width="15.7109375" style="334" customWidth="1"/>
    <col min="1035" max="1277" width="9.140625" style="334"/>
    <col min="1278" max="1281" width="3.7109375" style="334" customWidth="1"/>
    <col min="1282" max="1282" width="5.7109375" style="334" customWidth="1"/>
    <col min="1283" max="1283" width="65" style="334" customWidth="1"/>
    <col min="1284" max="1290" width="15.7109375" style="334" customWidth="1"/>
    <col min="1291" max="1533" width="9.140625" style="334"/>
    <col min="1534" max="1537" width="3.7109375" style="334" customWidth="1"/>
    <col min="1538" max="1538" width="5.7109375" style="334" customWidth="1"/>
    <col min="1539" max="1539" width="65" style="334" customWidth="1"/>
    <col min="1540" max="1546" width="15.7109375" style="334" customWidth="1"/>
    <col min="1547" max="1789" width="9.140625" style="334"/>
    <col min="1790" max="1793" width="3.7109375" style="334" customWidth="1"/>
    <col min="1794" max="1794" width="5.7109375" style="334" customWidth="1"/>
    <col min="1795" max="1795" width="65" style="334" customWidth="1"/>
    <col min="1796" max="1802" width="15.7109375" style="334" customWidth="1"/>
    <col min="1803" max="2045" width="9.140625" style="334"/>
    <col min="2046" max="2049" width="3.7109375" style="334" customWidth="1"/>
    <col min="2050" max="2050" width="5.7109375" style="334" customWidth="1"/>
    <col min="2051" max="2051" width="65" style="334" customWidth="1"/>
    <col min="2052" max="2058" width="15.7109375" style="334" customWidth="1"/>
    <col min="2059" max="2301" width="9.140625" style="334"/>
    <col min="2302" max="2305" width="3.7109375" style="334" customWidth="1"/>
    <col min="2306" max="2306" width="5.7109375" style="334" customWidth="1"/>
    <col min="2307" max="2307" width="65" style="334" customWidth="1"/>
    <col min="2308" max="2314" width="15.7109375" style="334" customWidth="1"/>
    <col min="2315" max="2557" width="9.140625" style="334"/>
    <col min="2558" max="2561" width="3.7109375" style="334" customWidth="1"/>
    <col min="2562" max="2562" width="5.7109375" style="334" customWidth="1"/>
    <col min="2563" max="2563" width="65" style="334" customWidth="1"/>
    <col min="2564" max="2570" width="15.7109375" style="334" customWidth="1"/>
    <col min="2571" max="2813" width="9.140625" style="334"/>
    <col min="2814" max="2817" width="3.7109375" style="334" customWidth="1"/>
    <col min="2818" max="2818" width="5.7109375" style="334" customWidth="1"/>
    <col min="2819" max="2819" width="65" style="334" customWidth="1"/>
    <col min="2820" max="2826" width="15.7109375" style="334" customWidth="1"/>
    <col min="2827" max="3069" width="9.140625" style="334"/>
    <col min="3070" max="3073" width="3.7109375" style="334" customWidth="1"/>
    <col min="3074" max="3074" width="5.7109375" style="334" customWidth="1"/>
    <col min="3075" max="3075" width="65" style="334" customWidth="1"/>
    <col min="3076" max="3082" width="15.7109375" style="334" customWidth="1"/>
    <col min="3083" max="3325" width="9.140625" style="334"/>
    <col min="3326" max="3329" width="3.7109375" style="334" customWidth="1"/>
    <col min="3330" max="3330" width="5.7109375" style="334" customWidth="1"/>
    <col min="3331" max="3331" width="65" style="334" customWidth="1"/>
    <col min="3332" max="3338" width="15.7109375" style="334" customWidth="1"/>
    <col min="3339" max="3581" width="9.140625" style="334"/>
    <col min="3582" max="3585" width="3.7109375" style="334" customWidth="1"/>
    <col min="3586" max="3586" width="5.7109375" style="334" customWidth="1"/>
    <col min="3587" max="3587" width="65" style="334" customWidth="1"/>
    <col min="3588" max="3594" width="15.7109375" style="334" customWidth="1"/>
    <col min="3595" max="3837" width="9.140625" style="334"/>
    <col min="3838" max="3841" width="3.7109375" style="334" customWidth="1"/>
    <col min="3842" max="3842" width="5.7109375" style="334" customWidth="1"/>
    <col min="3843" max="3843" width="65" style="334" customWidth="1"/>
    <col min="3844" max="3850" width="15.7109375" style="334" customWidth="1"/>
    <col min="3851" max="4093" width="9.140625" style="334"/>
    <col min="4094" max="4097" width="3.7109375" style="334" customWidth="1"/>
    <col min="4098" max="4098" width="5.7109375" style="334" customWidth="1"/>
    <col min="4099" max="4099" width="65" style="334" customWidth="1"/>
    <col min="4100" max="4106" width="15.7109375" style="334" customWidth="1"/>
    <col min="4107" max="4349" width="9.140625" style="334"/>
    <col min="4350" max="4353" width="3.7109375" style="334" customWidth="1"/>
    <col min="4354" max="4354" width="5.7109375" style="334" customWidth="1"/>
    <col min="4355" max="4355" width="65" style="334" customWidth="1"/>
    <col min="4356" max="4362" width="15.7109375" style="334" customWidth="1"/>
    <col min="4363" max="4605" width="9.140625" style="334"/>
    <col min="4606" max="4609" width="3.7109375" style="334" customWidth="1"/>
    <col min="4610" max="4610" width="5.7109375" style="334" customWidth="1"/>
    <col min="4611" max="4611" width="65" style="334" customWidth="1"/>
    <col min="4612" max="4618" width="15.7109375" style="334" customWidth="1"/>
    <col min="4619" max="4861" width="9.140625" style="334"/>
    <col min="4862" max="4865" width="3.7109375" style="334" customWidth="1"/>
    <col min="4866" max="4866" width="5.7109375" style="334" customWidth="1"/>
    <col min="4867" max="4867" width="65" style="334" customWidth="1"/>
    <col min="4868" max="4874" width="15.7109375" style="334" customWidth="1"/>
    <col min="4875" max="5117" width="9.140625" style="334"/>
    <col min="5118" max="5121" width="3.7109375" style="334" customWidth="1"/>
    <col min="5122" max="5122" width="5.7109375" style="334" customWidth="1"/>
    <col min="5123" max="5123" width="65" style="334" customWidth="1"/>
    <col min="5124" max="5130" width="15.7109375" style="334" customWidth="1"/>
    <col min="5131" max="5373" width="9.140625" style="334"/>
    <col min="5374" max="5377" width="3.7109375" style="334" customWidth="1"/>
    <col min="5378" max="5378" width="5.7109375" style="334" customWidth="1"/>
    <col min="5379" max="5379" width="65" style="334" customWidth="1"/>
    <col min="5380" max="5386" width="15.7109375" style="334" customWidth="1"/>
    <col min="5387" max="5629" width="9.140625" style="334"/>
    <col min="5630" max="5633" width="3.7109375" style="334" customWidth="1"/>
    <col min="5634" max="5634" width="5.7109375" style="334" customWidth="1"/>
    <col min="5635" max="5635" width="65" style="334" customWidth="1"/>
    <col min="5636" max="5642" width="15.7109375" style="334" customWidth="1"/>
    <col min="5643" max="5885" width="9.140625" style="334"/>
    <col min="5886" max="5889" width="3.7109375" style="334" customWidth="1"/>
    <col min="5890" max="5890" width="5.7109375" style="334" customWidth="1"/>
    <col min="5891" max="5891" width="65" style="334" customWidth="1"/>
    <col min="5892" max="5898" width="15.7109375" style="334" customWidth="1"/>
    <col min="5899" max="6141" width="9.140625" style="334"/>
    <col min="6142" max="6145" width="3.7109375" style="334" customWidth="1"/>
    <col min="6146" max="6146" width="5.7109375" style="334" customWidth="1"/>
    <col min="6147" max="6147" width="65" style="334" customWidth="1"/>
    <col min="6148" max="6154" width="15.7109375" style="334" customWidth="1"/>
    <col min="6155" max="6397" width="9.140625" style="334"/>
    <col min="6398" max="6401" width="3.7109375" style="334" customWidth="1"/>
    <col min="6402" max="6402" width="5.7109375" style="334" customWidth="1"/>
    <col min="6403" max="6403" width="65" style="334" customWidth="1"/>
    <col min="6404" max="6410" width="15.7109375" style="334" customWidth="1"/>
    <col min="6411" max="6653" width="9.140625" style="334"/>
    <col min="6654" max="6657" width="3.7109375" style="334" customWidth="1"/>
    <col min="6658" max="6658" width="5.7109375" style="334" customWidth="1"/>
    <col min="6659" max="6659" width="65" style="334" customWidth="1"/>
    <col min="6660" max="6666" width="15.7109375" style="334" customWidth="1"/>
    <col min="6667" max="6909" width="9.140625" style="334"/>
    <col min="6910" max="6913" width="3.7109375" style="334" customWidth="1"/>
    <col min="6914" max="6914" width="5.7109375" style="334" customWidth="1"/>
    <col min="6915" max="6915" width="65" style="334" customWidth="1"/>
    <col min="6916" max="6922" width="15.7109375" style="334" customWidth="1"/>
    <col min="6923" max="7165" width="9.140625" style="334"/>
    <col min="7166" max="7169" width="3.7109375" style="334" customWidth="1"/>
    <col min="7170" max="7170" width="5.7109375" style="334" customWidth="1"/>
    <col min="7171" max="7171" width="65" style="334" customWidth="1"/>
    <col min="7172" max="7178" width="15.7109375" style="334" customWidth="1"/>
    <col min="7179" max="7421" width="9.140625" style="334"/>
    <col min="7422" max="7425" width="3.7109375" style="334" customWidth="1"/>
    <col min="7426" max="7426" width="5.7109375" style="334" customWidth="1"/>
    <col min="7427" max="7427" width="65" style="334" customWidth="1"/>
    <col min="7428" max="7434" width="15.7109375" style="334" customWidth="1"/>
    <col min="7435" max="7677" width="9.140625" style="334"/>
    <col min="7678" max="7681" width="3.7109375" style="334" customWidth="1"/>
    <col min="7682" max="7682" width="5.7109375" style="334" customWidth="1"/>
    <col min="7683" max="7683" width="65" style="334" customWidth="1"/>
    <col min="7684" max="7690" width="15.7109375" style="334" customWidth="1"/>
    <col min="7691" max="7933" width="9.140625" style="334"/>
    <col min="7934" max="7937" width="3.7109375" style="334" customWidth="1"/>
    <col min="7938" max="7938" width="5.7109375" style="334" customWidth="1"/>
    <col min="7939" max="7939" width="65" style="334" customWidth="1"/>
    <col min="7940" max="7946" width="15.7109375" style="334" customWidth="1"/>
    <col min="7947" max="8189" width="9.140625" style="334"/>
    <col min="8190" max="8193" width="3.7109375" style="334" customWidth="1"/>
    <col min="8194" max="8194" width="5.7109375" style="334" customWidth="1"/>
    <col min="8195" max="8195" width="65" style="334" customWidth="1"/>
    <col min="8196" max="8202" width="15.7109375" style="334" customWidth="1"/>
    <col min="8203" max="8445" width="9.140625" style="334"/>
    <col min="8446" max="8449" width="3.7109375" style="334" customWidth="1"/>
    <col min="8450" max="8450" width="5.7109375" style="334" customWidth="1"/>
    <col min="8451" max="8451" width="65" style="334" customWidth="1"/>
    <col min="8452" max="8458" width="15.7109375" style="334" customWidth="1"/>
    <col min="8459" max="8701" width="9.140625" style="334"/>
    <col min="8702" max="8705" width="3.7109375" style="334" customWidth="1"/>
    <col min="8706" max="8706" width="5.7109375" style="334" customWidth="1"/>
    <col min="8707" max="8707" width="65" style="334" customWidth="1"/>
    <col min="8708" max="8714" width="15.7109375" style="334" customWidth="1"/>
    <col min="8715" max="8957" width="9.140625" style="334"/>
    <col min="8958" max="8961" width="3.7109375" style="334" customWidth="1"/>
    <col min="8962" max="8962" width="5.7109375" style="334" customWidth="1"/>
    <col min="8963" max="8963" width="65" style="334" customWidth="1"/>
    <col min="8964" max="8970" width="15.7109375" style="334" customWidth="1"/>
    <col min="8971" max="9213" width="9.140625" style="334"/>
    <col min="9214" max="9217" width="3.7109375" style="334" customWidth="1"/>
    <col min="9218" max="9218" width="5.7109375" style="334" customWidth="1"/>
    <col min="9219" max="9219" width="65" style="334" customWidth="1"/>
    <col min="9220" max="9226" width="15.7109375" style="334" customWidth="1"/>
    <col min="9227" max="9469" width="9.140625" style="334"/>
    <col min="9470" max="9473" width="3.7109375" style="334" customWidth="1"/>
    <col min="9474" max="9474" width="5.7109375" style="334" customWidth="1"/>
    <col min="9475" max="9475" width="65" style="334" customWidth="1"/>
    <col min="9476" max="9482" width="15.7109375" style="334" customWidth="1"/>
    <col min="9483" max="9725" width="9.140625" style="334"/>
    <col min="9726" max="9729" width="3.7109375" style="334" customWidth="1"/>
    <col min="9730" max="9730" width="5.7109375" style="334" customWidth="1"/>
    <col min="9731" max="9731" width="65" style="334" customWidth="1"/>
    <col min="9732" max="9738" width="15.7109375" style="334" customWidth="1"/>
    <col min="9739" max="9981" width="9.140625" style="334"/>
    <col min="9982" max="9985" width="3.7109375" style="334" customWidth="1"/>
    <col min="9986" max="9986" width="5.7109375" style="334" customWidth="1"/>
    <col min="9987" max="9987" width="65" style="334" customWidth="1"/>
    <col min="9988" max="9994" width="15.7109375" style="334" customWidth="1"/>
    <col min="9995" max="10237" width="9.140625" style="334"/>
    <col min="10238" max="10241" width="3.7109375" style="334" customWidth="1"/>
    <col min="10242" max="10242" width="5.7109375" style="334" customWidth="1"/>
    <col min="10243" max="10243" width="65" style="334" customWidth="1"/>
    <col min="10244" max="10250" width="15.7109375" style="334" customWidth="1"/>
    <col min="10251" max="10493" width="9.140625" style="334"/>
    <col min="10494" max="10497" width="3.7109375" style="334" customWidth="1"/>
    <col min="10498" max="10498" width="5.7109375" style="334" customWidth="1"/>
    <col min="10499" max="10499" width="65" style="334" customWidth="1"/>
    <col min="10500" max="10506" width="15.7109375" style="334" customWidth="1"/>
    <col min="10507" max="10749" width="9.140625" style="334"/>
    <col min="10750" max="10753" width="3.7109375" style="334" customWidth="1"/>
    <col min="10754" max="10754" width="5.7109375" style="334" customWidth="1"/>
    <col min="10755" max="10755" width="65" style="334" customWidth="1"/>
    <col min="10756" max="10762" width="15.7109375" style="334" customWidth="1"/>
    <col min="10763" max="11005" width="9.140625" style="334"/>
    <col min="11006" max="11009" width="3.7109375" style="334" customWidth="1"/>
    <col min="11010" max="11010" width="5.7109375" style="334" customWidth="1"/>
    <col min="11011" max="11011" width="65" style="334" customWidth="1"/>
    <col min="11012" max="11018" width="15.7109375" style="334" customWidth="1"/>
    <col min="11019" max="11261" width="9.140625" style="334"/>
    <col min="11262" max="11265" width="3.7109375" style="334" customWidth="1"/>
    <col min="11266" max="11266" width="5.7109375" style="334" customWidth="1"/>
    <col min="11267" max="11267" width="65" style="334" customWidth="1"/>
    <col min="11268" max="11274" width="15.7109375" style="334" customWidth="1"/>
    <col min="11275" max="11517" width="9.140625" style="334"/>
    <col min="11518" max="11521" width="3.7109375" style="334" customWidth="1"/>
    <col min="11522" max="11522" width="5.7109375" style="334" customWidth="1"/>
    <col min="11523" max="11523" width="65" style="334" customWidth="1"/>
    <col min="11524" max="11530" width="15.7109375" style="334" customWidth="1"/>
    <col min="11531" max="11773" width="9.140625" style="334"/>
    <col min="11774" max="11777" width="3.7109375" style="334" customWidth="1"/>
    <col min="11778" max="11778" width="5.7109375" style="334" customWidth="1"/>
    <col min="11779" max="11779" width="65" style="334" customWidth="1"/>
    <col min="11780" max="11786" width="15.7109375" style="334" customWidth="1"/>
    <col min="11787" max="12029" width="9.140625" style="334"/>
    <col min="12030" max="12033" width="3.7109375" style="334" customWidth="1"/>
    <col min="12034" max="12034" width="5.7109375" style="334" customWidth="1"/>
    <col min="12035" max="12035" width="65" style="334" customWidth="1"/>
    <col min="12036" max="12042" width="15.7109375" style="334" customWidth="1"/>
    <col min="12043" max="12285" width="9.140625" style="334"/>
    <col min="12286" max="12289" width="3.7109375" style="334" customWidth="1"/>
    <col min="12290" max="12290" width="5.7109375" style="334" customWidth="1"/>
    <col min="12291" max="12291" width="65" style="334" customWidth="1"/>
    <col min="12292" max="12298" width="15.7109375" style="334" customWidth="1"/>
    <col min="12299" max="12541" width="9.140625" style="334"/>
    <col min="12542" max="12545" width="3.7109375" style="334" customWidth="1"/>
    <col min="12546" max="12546" width="5.7109375" style="334" customWidth="1"/>
    <col min="12547" max="12547" width="65" style="334" customWidth="1"/>
    <col min="12548" max="12554" width="15.7109375" style="334" customWidth="1"/>
    <col min="12555" max="12797" width="9.140625" style="334"/>
    <col min="12798" max="12801" width="3.7109375" style="334" customWidth="1"/>
    <col min="12802" max="12802" width="5.7109375" style="334" customWidth="1"/>
    <col min="12803" max="12803" width="65" style="334" customWidth="1"/>
    <col min="12804" max="12810" width="15.7109375" style="334" customWidth="1"/>
    <col min="12811" max="13053" width="9.140625" style="334"/>
    <col min="13054" max="13057" width="3.7109375" style="334" customWidth="1"/>
    <col min="13058" max="13058" width="5.7109375" style="334" customWidth="1"/>
    <col min="13059" max="13059" width="65" style="334" customWidth="1"/>
    <col min="13060" max="13066" width="15.7109375" style="334" customWidth="1"/>
    <col min="13067" max="13309" width="9.140625" style="334"/>
    <col min="13310" max="13313" width="3.7109375" style="334" customWidth="1"/>
    <col min="13314" max="13314" width="5.7109375" style="334" customWidth="1"/>
    <col min="13315" max="13315" width="65" style="334" customWidth="1"/>
    <col min="13316" max="13322" width="15.7109375" style="334" customWidth="1"/>
    <col min="13323" max="13565" width="9.140625" style="334"/>
    <col min="13566" max="13569" width="3.7109375" style="334" customWidth="1"/>
    <col min="13570" max="13570" width="5.7109375" style="334" customWidth="1"/>
    <col min="13571" max="13571" width="65" style="334" customWidth="1"/>
    <col min="13572" max="13578" width="15.7109375" style="334" customWidth="1"/>
    <col min="13579" max="13821" width="9.140625" style="334"/>
    <col min="13822" max="13825" width="3.7109375" style="334" customWidth="1"/>
    <col min="13826" max="13826" width="5.7109375" style="334" customWidth="1"/>
    <col min="13827" max="13827" width="65" style="334" customWidth="1"/>
    <col min="13828" max="13834" width="15.7109375" style="334" customWidth="1"/>
    <col min="13835" max="14077" width="9.140625" style="334"/>
    <col min="14078" max="14081" width="3.7109375" style="334" customWidth="1"/>
    <col min="14082" max="14082" width="5.7109375" style="334" customWidth="1"/>
    <col min="14083" max="14083" width="65" style="334" customWidth="1"/>
    <col min="14084" max="14090" width="15.7109375" style="334" customWidth="1"/>
    <col min="14091" max="14333" width="9.140625" style="334"/>
    <col min="14334" max="14337" width="3.7109375" style="334" customWidth="1"/>
    <col min="14338" max="14338" width="5.7109375" style="334" customWidth="1"/>
    <col min="14339" max="14339" width="65" style="334" customWidth="1"/>
    <col min="14340" max="14346" width="15.7109375" style="334" customWidth="1"/>
    <col min="14347" max="14589" width="9.140625" style="334"/>
    <col min="14590" max="14593" width="3.7109375" style="334" customWidth="1"/>
    <col min="14594" max="14594" width="5.7109375" style="334" customWidth="1"/>
    <col min="14595" max="14595" width="65" style="334" customWidth="1"/>
    <col min="14596" max="14602" width="15.7109375" style="334" customWidth="1"/>
    <col min="14603" max="14845" width="9.140625" style="334"/>
    <col min="14846" max="14849" width="3.7109375" style="334" customWidth="1"/>
    <col min="14850" max="14850" width="5.7109375" style="334" customWidth="1"/>
    <col min="14851" max="14851" width="65" style="334" customWidth="1"/>
    <col min="14852" max="14858" width="15.7109375" style="334" customWidth="1"/>
    <col min="14859" max="15101" width="9.140625" style="334"/>
    <col min="15102" max="15105" width="3.7109375" style="334" customWidth="1"/>
    <col min="15106" max="15106" width="5.7109375" style="334" customWidth="1"/>
    <col min="15107" max="15107" width="65" style="334" customWidth="1"/>
    <col min="15108" max="15114" width="15.7109375" style="334" customWidth="1"/>
    <col min="15115" max="15357" width="9.140625" style="334"/>
    <col min="15358" max="15361" width="3.7109375" style="334" customWidth="1"/>
    <col min="15362" max="15362" width="5.7109375" style="334" customWidth="1"/>
    <col min="15363" max="15363" width="65" style="334" customWidth="1"/>
    <col min="15364" max="15370" width="15.7109375" style="334" customWidth="1"/>
    <col min="15371" max="15613" width="9.140625" style="334"/>
    <col min="15614" max="15617" width="3.7109375" style="334" customWidth="1"/>
    <col min="15618" max="15618" width="5.7109375" style="334" customWidth="1"/>
    <col min="15619" max="15619" width="65" style="334" customWidth="1"/>
    <col min="15620" max="15626" width="15.7109375" style="334" customWidth="1"/>
    <col min="15627" max="15869" width="9.140625" style="334"/>
    <col min="15870" max="15873" width="3.7109375" style="334" customWidth="1"/>
    <col min="15874" max="15874" width="5.7109375" style="334" customWidth="1"/>
    <col min="15875" max="15875" width="65" style="334" customWidth="1"/>
    <col min="15876" max="15882" width="15.7109375" style="334" customWidth="1"/>
    <col min="15883" max="16125" width="9.140625" style="334"/>
    <col min="16126" max="16129" width="3.7109375" style="334" customWidth="1"/>
    <col min="16130" max="16130" width="5.7109375" style="334" customWidth="1"/>
    <col min="16131" max="16131" width="65" style="334" customWidth="1"/>
    <col min="16132" max="16138" width="15.7109375" style="334" customWidth="1"/>
    <col min="16139" max="16384" width="9.140625" style="334"/>
  </cols>
  <sheetData>
    <row r="1" spans="1:7" ht="20.100000000000001" customHeight="1" x14ac:dyDescent="0.25">
      <c r="G1" s="335" t="s">
        <v>626</v>
      </c>
    </row>
    <row r="3" spans="1:7" ht="20.100000000000001" customHeight="1" x14ac:dyDescent="0.25">
      <c r="G3" s="335" t="s">
        <v>1</v>
      </c>
    </row>
    <row r="4" spans="1:7" ht="42.75" customHeight="1" x14ac:dyDescent="0.25">
      <c r="A4" s="685" t="s">
        <v>362</v>
      </c>
      <c r="B4" s="686"/>
      <c r="C4" s="686"/>
      <c r="D4" s="686"/>
      <c r="E4" s="686"/>
      <c r="F4" s="686"/>
      <c r="G4" s="336" t="s">
        <v>363</v>
      </c>
    </row>
    <row r="5" spans="1:7" ht="20.100000000000001" customHeight="1" x14ac:dyDescent="0.25">
      <c r="A5" s="687" t="s">
        <v>364</v>
      </c>
      <c r="B5" s="688"/>
      <c r="C5" s="688"/>
      <c r="D5" s="688"/>
      <c r="E5" s="688"/>
      <c r="F5" s="688"/>
      <c r="G5" s="337">
        <f>SUM(G6,G30,G36,G38,G43,G44)</f>
        <v>648</v>
      </c>
    </row>
    <row r="6" spans="1:7" ht="20.100000000000001" customHeight="1" x14ac:dyDescent="0.25">
      <c r="A6" s="338" t="s">
        <v>365</v>
      </c>
      <c r="B6" s="339" t="s">
        <v>366</v>
      </c>
      <c r="C6" s="340"/>
      <c r="D6" s="341"/>
      <c r="E6" s="341"/>
      <c r="F6" s="341"/>
      <c r="G6" s="342">
        <f>SUM(G7,G11,G22,G26)</f>
        <v>184</v>
      </c>
    </row>
    <row r="7" spans="1:7" ht="20.100000000000001" customHeight="1" x14ac:dyDescent="0.25">
      <c r="A7" s="343"/>
      <c r="B7" s="344" t="s">
        <v>367</v>
      </c>
      <c r="C7" s="339" t="s">
        <v>368</v>
      </c>
      <c r="D7" s="341"/>
      <c r="E7" s="341"/>
      <c r="F7" s="341"/>
      <c r="G7" s="345">
        <f>SUM(G8:G10)</f>
        <v>0</v>
      </c>
    </row>
    <row r="8" spans="1:7" ht="20.100000000000001" customHeight="1" x14ac:dyDescent="0.25">
      <c r="A8" s="346"/>
      <c r="B8" s="347"/>
      <c r="C8" s="348" t="s">
        <v>369</v>
      </c>
      <c r="D8" s="341" t="s">
        <v>370</v>
      </c>
      <c r="E8" s="341"/>
      <c r="F8" s="341"/>
      <c r="G8" s="345"/>
    </row>
    <row r="9" spans="1:7" ht="20.100000000000001" customHeight="1" x14ac:dyDescent="0.25">
      <c r="A9" s="346"/>
      <c r="B9" s="349"/>
      <c r="C9" s="350" t="s">
        <v>371</v>
      </c>
      <c r="D9" s="351" t="s">
        <v>372</v>
      </c>
      <c r="E9" s="341"/>
      <c r="F9" s="341"/>
      <c r="G9" s="352"/>
    </row>
    <row r="10" spans="1:7" ht="20.100000000000001" customHeight="1" x14ac:dyDescent="0.25">
      <c r="A10" s="346"/>
      <c r="B10" s="349"/>
      <c r="C10" s="350" t="s">
        <v>373</v>
      </c>
      <c r="D10" s="341" t="s">
        <v>374</v>
      </c>
      <c r="E10" s="341"/>
      <c r="F10" s="341"/>
      <c r="G10" s="352"/>
    </row>
    <row r="11" spans="1:7" ht="20.100000000000001" customHeight="1" x14ac:dyDescent="0.25">
      <c r="A11" s="346"/>
      <c r="B11" s="347" t="s">
        <v>72</v>
      </c>
      <c r="C11" s="353" t="s">
        <v>375</v>
      </c>
      <c r="D11" s="341"/>
      <c r="E11" s="341"/>
      <c r="F11" s="341"/>
      <c r="G11" s="345">
        <f>SUM(G12,G16,G20,G21)</f>
        <v>184</v>
      </c>
    </row>
    <row r="12" spans="1:7" ht="20.100000000000001" customHeight="1" x14ac:dyDescent="0.25">
      <c r="A12" s="346"/>
      <c r="B12" s="349"/>
      <c r="C12" s="354" t="s">
        <v>7</v>
      </c>
      <c r="D12" s="341" t="s">
        <v>376</v>
      </c>
      <c r="E12" s="341"/>
      <c r="F12" s="341"/>
      <c r="G12" s="352">
        <f>SUM(G13:G15)</f>
        <v>0</v>
      </c>
    </row>
    <row r="13" spans="1:7" ht="20.100000000000001" customHeight="1" x14ac:dyDescent="0.25">
      <c r="A13" s="346"/>
      <c r="B13" s="349"/>
      <c r="C13" s="349"/>
      <c r="D13" s="355" t="s">
        <v>369</v>
      </c>
      <c r="E13" s="689" t="s">
        <v>377</v>
      </c>
      <c r="F13" s="689"/>
      <c r="G13" s="352"/>
    </row>
    <row r="14" spans="1:7" ht="20.100000000000001" customHeight="1" x14ac:dyDescent="0.25">
      <c r="A14" s="346"/>
      <c r="B14" s="349"/>
      <c r="C14" s="349"/>
      <c r="D14" s="356" t="s">
        <v>371</v>
      </c>
      <c r="E14" s="690" t="s">
        <v>378</v>
      </c>
      <c r="F14" s="689"/>
      <c r="G14" s="352"/>
    </row>
    <row r="15" spans="1:7" ht="20.100000000000001" customHeight="1" x14ac:dyDescent="0.25">
      <c r="A15" s="346"/>
      <c r="B15" s="349"/>
      <c r="C15" s="349"/>
      <c r="D15" s="356" t="s">
        <v>373</v>
      </c>
      <c r="E15" s="357" t="s">
        <v>379</v>
      </c>
      <c r="F15" s="341"/>
      <c r="G15" s="352"/>
    </row>
    <row r="16" spans="1:7" ht="20.100000000000001" customHeight="1" x14ac:dyDescent="0.25">
      <c r="A16" s="346"/>
      <c r="B16" s="349"/>
      <c r="C16" s="349" t="s">
        <v>8</v>
      </c>
      <c r="D16" s="357" t="s">
        <v>380</v>
      </c>
      <c r="E16" s="357"/>
      <c r="F16" s="357"/>
      <c r="G16" s="358">
        <f>SUM(G17:G19)</f>
        <v>184</v>
      </c>
    </row>
    <row r="17" spans="1:7" ht="20.100000000000001" customHeight="1" x14ac:dyDescent="0.25">
      <c r="A17" s="346"/>
      <c r="B17" s="349"/>
      <c r="C17" s="349"/>
      <c r="D17" s="355" t="s">
        <v>381</v>
      </c>
      <c r="E17" s="341" t="s">
        <v>382</v>
      </c>
      <c r="F17" s="341"/>
      <c r="G17" s="352"/>
    </row>
    <row r="18" spans="1:7" ht="20.100000000000001" customHeight="1" x14ac:dyDescent="0.25">
      <c r="A18" s="346"/>
      <c r="B18" s="349"/>
      <c r="C18" s="349"/>
      <c r="D18" s="356" t="s">
        <v>383</v>
      </c>
      <c r="E18" s="341" t="s">
        <v>384</v>
      </c>
      <c r="F18" s="341"/>
      <c r="G18" s="352"/>
    </row>
    <row r="19" spans="1:7" ht="20.100000000000001" customHeight="1" x14ac:dyDescent="0.25">
      <c r="A19" s="346"/>
      <c r="B19" s="349"/>
      <c r="C19" s="349"/>
      <c r="D19" s="356" t="s">
        <v>385</v>
      </c>
      <c r="E19" s="341" t="s">
        <v>386</v>
      </c>
      <c r="F19" s="341"/>
      <c r="G19" s="352">
        <v>184</v>
      </c>
    </row>
    <row r="20" spans="1:7" ht="20.100000000000001" customHeight="1" x14ac:dyDescent="0.25">
      <c r="A20" s="346"/>
      <c r="B20" s="349"/>
      <c r="C20" s="349" t="s">
        <v>9</v>
      </c>
      <c r="D20" s="341" t="s">
        <v>387</v>
      </c>
      <c r="E20" s="341"/>
      <c r="F20" s="341"/>
      <c r="G20" s="352"/>
    </row>
    <row r="21" spans="1:7" ht="20.100000000000001" customHeight="1" x14ac:dyDescent="0.25">
      <c r="A21" s="359"/>
      <c r="B21" s="360"/>
      <c r="C21" s="360" t="s">
        <v>10</v>
      </c>
      <c r="D21" s="357" t="s">
        <v>388</v>
      </c>
      <c r="E21" s="341"/>
      <c r="F21" s="341"/>
      <c r="G21" s="352"/>
    </row>
    <row r="22" spans="1:7" ht="20.100000000000001" customHeight="1" x14ac:dyDescent="0.25">
      <c r="A22" s="346"/>
      <c r="B22" s="347" t="s">
        <v>77</v>
      </c>
      <c r="C22" s="353" t="s">
        <v>389</v>
      </c>
      <c r="D22" s="357"/>
      <c r="E22" s="357"/>
      <c r="F22" s="357"/>
      <c r="G22" s="361">
        <f>SUM(G23,G24:G25)</f>
        <v>0</v>
      </c>
    </row>
    <row r="23" spans="1:7" ht="20.100000000000001" customHeight="1" x14ac:dyDescent="0.25">
      <c r="A23" s="346"/>
      <c r="B23" s="349"/>
      <c r="C23" s="362" t="s">
        <v>7</v>
      </c>
      <c r="D23" s="341" t="s">
        <v>390</v>
      </c>
      <c r="E23" s="341"/>
      <c r="F23" s="341"/>
      <c r="G23" s="352"/>
    </row>
    <row r="24" spans="1:7" ht="20.100000000000001" customHeight="1" x14ac:dyDescent="0.25">
      <c r="A24" s="346"/>
      <c r="B24" s="349"/>
      <c r="C24" s="349" t="s">
        <v>8</v>
      </c>
      <c r="D24" s="357" t="s">
        <v>391</v>
      </c>
      <c r="E24" s="357"/>
      <c r="F24" s="357"/>
      <c r="G24" s="358"/>
    </row>
    <row r="25" spans="1:7" ht="20.100000000000001" customHeight="1" x14ac:dyDescent="0.25">
      <c r="A25" s="346"/>
      <c r="B25" s="349"/>
      <c r="C25" s="349" t="s">
        <v>9</v>
      </c>
      <c r="D25" s="341" t="s">
        <v>392</v>
      </c>
      <c r="E25" s="341"/>
      <c r="F25" s="341"/>
      <c r="G25" s="352"/>
    </row>
    <row r="26" spans="1:7" ht="20.100000000000001" customHeight="1" x14ac:dyDescent="0.25">
      <c r="A26" s="346"/>
      <c r="B26" s="347" t="s">
        <v>151</v>
      </c>
      <c r="C26" s="353" t="s">
        <v>393</v>
      </c>
      <c r="D26" s="341"/>
      <c r="E26" s="341"/>
      <c r="F26" s="341"/>
      <c r="G26" s="345">
        <f>SUM(G27:G28)</f>
        <v>0</v>
      </c>
    </row>
    <row r="27" spans="1:7" ht="20.100000000000001" customHeight="1" x14ac:dyDescent="0.25">
      <c r="A27" s="346"/>
      <c r="B27" s="349"/>
      <c r="C27" s="362" t="s">
        <v>7</v>
      </c>
      <c r="D27" s="689" t="s">
        <v>394</v>
      </c>
      <c r="E27" s="689"/>
      <c r="F27" s="689"/>
      <c r="G27" s="352"/>
    </row>
    <row r="28" spans="1:7" ht="20.100000000000001" customHeight="1" x14ac:dyDescent="0.25">
      <c r="A28" s="346"/>
      <c r="B28" s="349"/>
      <c r="C28" s="349" t="s">
        <v>8</v>
      </c>
      <c r="D28" s="689" t="s">
        <v>395</v>
      </c>
      <c r="E28" s="689"/>
      <c r="F28" s="689"/>
      <c r="G28" s="352"/>
    </row>
    <row r="29" spans="1:7" ht="20.100000000000001" customHeight="1" x14ac:dyDescent="0.25">
      <c r="A29" s="359"/>
      <c r="B29" s="360"/>
      <c r="C29" s="360"/>
      <c r="D29" s="341"/>
      <c r="E29" s="341"/>
      <c r="F29" s="341"/>
      <c r="G29" s="352"/>
    </row>
    <row r="30" spans="1:7" ht="20.100000000000001" customHeight="1" x14ac:dyDescent="0.25">
      <c r="A30" s="363" t="s">
        <v>396</v>
      </c>
      <c r="B30" s="353" t="s">
        <v>397</v>
      </c>
      <c r="C30" s="360"/>
      <c r="D30" s="357"/>
      <c r="E30" s="357"/>
      <c r="F30" s="357"/>
      <c r="G30" s="364">
        <f>SUM(G31:G32)</f>
        <v>0</v>
      </c>
    </row>
    <row r="31" spans="1:7" ht="20.100000000000001" customHeight="1" x14ac:dyDescent="0.25">
      <c r="A31" s="343"/>
      <c r="B31" s="344" t="s">
        <v>64</v>
      </c>
      <c r="C31" s="339" t="s">
        <v>398</v>
      </c>
      <c r="D31" s="341"/>
      <c r="E31" s="341"/>
      <c r="F31" s="341"/>
      <c r="G31" s="345">
        <v>0</v>
      </c>
    </row>
    <row r="32" spans="1:7" ht="20.100000000000001" customHeight="1" x14ac:dyDescent="0.25">
      <c r="A32" s="346"/>
      <c r="B32" s="347" t="s">
        <v>72</v>
      </c>
      <c r="C32" s="339" t="s">
        <v>399</v>
      </c>
      <c r="D32" s="341"/>
      <c r="E32" s="341"/>
      <c r="F32" s="341"/>
      <c r="G32" s="345">
        <f>SUM(G33:G34)</f>
        <v>0</v>
      </c>
    </row>
    <row r="33" spans="1:7" ht="20.100000000000001" customHeight="1" x14ac:dyDescent="0.25">
      <c r="A33" s="346"/>
      <c r="B33" s="349"/>
      <c r="C33" s="362" t="s">
        <v>7</v>
      </c>
      <c r="D33" s="341" t="s">
        <v>400</v>
      </c>
      <c r="E33" s="341"/>
      <c r="F33" s="341"/>
      <c r="G33" s="352"/>
    </row>
    <row r="34" spans="1:7" ht="20.100000000000001" customHeight="1" x14ac:dyDescent="0.25">
      <c r="A34" s="346"/>
      <c r="B34" s="349"/>
      <c r="C34" s="349" t="s">
        <v>8</v>
      </c>
      <c r="D34" s="341" t="s">
        <v>401</v>
      </c>
      <c r="E34" s="341"/>
      <c r="F34" s="341"/>
      <c r="G34" s="352"/>
    </row>
    <row r="35" spans="1:7" ht="15" customHeight="1" x14ac:dyDescent="0.25">
      <c r="A35" s="346"/>
      <c r="B35" s="349"/>
      <c r="C35" s="349"/>
      <c r="D35" s="365"/>
      <c r="E35" s="365"/>
      <c r="F35" s="365"/>
      <c r="G35" s="366"/>
    </row>
    <row r="36" spans="1:7" ht="20.100000000000001" customHeight="1" x14ac:dyDescent="0.25">
      <c r="A36" s="363" t="s">
        <v>402</v>
      </c>
      <c r="B36" s="353" t="s">
        <v>403</v>
      </c>
      <c r="C36" s="353"/>
      <c r="D36" s="357"/>
      <c r="E36" s="357"/>
      <c r="F36" s="357"/>
      <c r="G36" s="364">
        <v>464</v>
      </c>
    </row>
    <row r="37" spans="1:7" ht="15" customHeight="1" x14ac:dyDescent="0.25">
      <c r="A37" s="338"/>
      <c r="B37" s="339"/>
      <c r="C37" s="339"/>
      <c r="D37" s="341"/>
      <c r="E37" s="341"/>
      <c r="F37" s="341"/>
      <c r="G37" s="345"/>
    </row>
    <row r="38" spans="1:7" ht="20.100000000000001" customHeight="1" x14ac:dyDescent="0.25">
      <c r="A38" s="363" t="s">
        <v>404</v>
      </c>
      <c r="B38" s="353" t="s">
        <v>405</v>
      </c>
      <c r="C38" s="353"/>
      <c r="D38" s="357"/>
      <c r="E38" s="357"/>
      <c r="F38" s="357"/>
      <c r="G38" s="364">
        <f>SUM(G39:G41)</f>
        <v>0</v>
      </c>
    </row>
    <row r="39" spans="1:7" ht="20.100000000000001" customHeight="1" x14ac:dyDescent="0.25">
      <c r="A39" s="346"/>
      <c r="B39" s="349"/>
      <c r="C39" s="367" t="s">
        <v>7</v>
      </c>
      <c r="D39" s="341" t="s">
        <v>406</v>
      </c>
      <c r="E39" s="341"/>
      <c r="F39" s="341"/>
      <c r="G39" s="352"/>
    </row>
    <row r="40" spans="1:7" ht="20.100000000000001" customHeight="1" x14ac:dyDescent="0.25">
      <c r="A40" s="346"/>
      <c r="B40" s="349"/>
      <c r="C40" s="368" t="s">
        <v>8</v>
      </c>
      <c r="D40" s="341" t="s">
        <v>407</v>
      </c>
      <c r="E40" s="341"/>
      <c r="F40" s="341"/>
      <c r="G40" s="352"/>
    </row>
    <row r="41" spans="1:7" ht="20.100000000000001" customHeight="1" x14ac:dyDescent="0.25">
      <c r="A41" s="346"/>
      <c r="B41" s="349"/>
      <c r="C41" s="368" t="s">
        <v>9</v>
      </c>
      <c r="D41" s="341" t="s">
        <v>408</v>
      </c>
      <c r="E41" s="341"/>
      <c r="F41" s="341"/>
      <c r="G41" s="352"/>
    </row>
    <row r="42" spans="1:7" ht="15" customHeight="1" x14ac:dyDescent="0.25">
      <c r="A42" s="346"/>
      <c r="B42" s="349"/>
      <c r="C42" s="368"/>
      <c r="D42" s="365"/>
      <c r="E42" s="365"/>
      <c r="F42" s="365"/>
      <c r="G42" s="366"/>
    </row>
    <row r="43" spans="1:7" ht="20.100000000000001" customHeight="1" x14ac:dyDescent="0.25">
      <c r="A43" s="363" t="s">
        <v>409</v>
      </c>
      <c r="B43" s="353" t="s">
        <v>410</v>
      </c>
      <c r="C43" s="353"/>
      <c r="D43" s="357"/>
      <c r="E43" s="357"/>
      <c r="F43" s="357"/>
      <c r="G43" s="364"/>
    </row>
    <row r="44" spans="1:7" ht="20.100000000000001" customHeight="1" x14ac:dyDescent="0.25">
      <c r="A44" s="363" t="s">
        <v>411</v>
      </c>
      <c r="B44" s="353" t="s">
        <v>412</v>
      </c>
      <c r="C44" s="353"/>
      <c r="D44" s="357"/>
      <c r="E44" s="357"/>
      <c r="F44" s="357"/>
      <c r="G44" s="364">
        <v>0</v>
      </c>
    </row>
    <row r="45" spans="1:7" ht="20.100000000000001" customHeight="1" x14ac:dyDescent="0.25">
      <c r="A45" s="683" t="s">
        <v>413</v>
      </c>
      <c r="B45" s="684"/>
      <c r="C45" s="684"/>
      <c r="D45" s="684"/>
      <c r="E45" s="684"/>
      <c r="F45" s="684"/>
      <c r="G45" s="369">
        <f>SUM(G46,G54,G59,G60,G61)</f>
        <v>648</v>
      </c>
    </row>
    <row r="46" spans="1:7" ht="20.100000000000001" customHeight="1" x14ac:dyDescent="0.25">
      <c r="A46" s="370" t="s">
        <v>414</v>
      </c>
      <c r="B46" s="339" t="s">
        <v>415</v>
      </c>
      <c r="C46" s="340"/>
      <c r="D46" s="341"/>
      <c r="E46" s="341"/>
      <c r="F46" s="341"/>
      <c r="G46" s="364">
        <f>SUM(G47:G52)</f>
        <v>623</v>
      </c>
    </row>
    <row r="47" spans="1:7" ht="20.100000000000001" customHeight="1" x14ac:dyDescent="0.25">
      <c r="A47" s="370"/>
      <c r="B47" s="339" t="s">
        <v>64</v>
      </c>
      <c r="C47" s="339" t="s">
        <v>416</v>
      </c>
      <c r="D47" s="341"/>
      <c r="E47" s="341"/>
      <c r="F47" s="341"/>
      <c r="G47" s="345"/>
    </row>
    <row r="48" spans="1:7" ht="20.100000000000001" customHeight="1" x14ac:dyDescent="0.25">
      <c r="A48" s="370"/>
      <c r="B48" s="339" t="s">
        <v>72</v>
      </c>
      <c r="C48" s="339" t="s">
        <v>417</v>
      </c>
      <c r="D48" s="341"/>
      <c r="E48" s="341"/>
      <c r="F48" s="341"/>
      <c r="G48" s="345"/>
    </row>
    <row r="49" spans="1:7" ht="20.100000000000001" customHeight="1" x14ac:dyDescent="0.25">
      <c r="A49" s="370"/>
      <c r="B49" s="339" t="s">
        <v>77</v>
      </c>
      <c r="C49" s="339" t="s">
        <v>418</v>
      </c>
      <c r="D49" s="341"/>
      <c r="E49" s="341"/>
      <c r="F49" s="341"/>
      <c r="G49" s="345"/>
    </row>
    <row r="50" spans="1:7" ht="20.100000000000001" customHeight="1" x14ac:dyDescent="0.25">
      <c r="A50" s="370"/>
      <c r="B50" s="339" t="s">
        <v>151</v>
      </c>
      <c r="C50" s="339" t="s">
        <v>419</v>
      </c>
      <c r="D50" s="341"/>
      <c r="E50" s="341"/>
      <c r="F50" s="341"/>
      <c r="G50" s="345">
        <v>458</v>
      </c>
    </row>
    <row r="51" spans="1:7" ht="20.100000000000001" customHeight="1" x14ac:dyDescent="0.25">
      <c r="A51" s="370"/>
      <c r="B51" s="339" t="s">
        <v>420</v>
      </c>
      <c r="C51" s="339" t="s">
        <v>421</v>
      </c>
      <c r="D51" s="341"/>
      <c r="E51" s="341"/>
      <c r="F51" s="341"/>
      <c r="G51" s="345"/>
    </row>
    <row r="52" spans="1:7" ht="20.100000000000001" customHeight="1" x14ac:dyDescent="0.25">
      <c r="A52" s="370"/>
      <c r="B52" s="339" t="s">
        <v>422</v>
      </c>
      <c r="C52" s="339" t="s">
        <v>423</v>
      </c>
      <c r="D52" s="341"/>
      <c r="E52" s="341"/>
      <c r="F52" s="341"/>
      <c r="G52" s="345">
        <v>165</v>
      </c>
    </row>
    <row r="53" spans="1:7" ht="15" customHeight="1" x14ac:dyDescent="0.25">
      <c r="A53" s="338"/>
      <c r="B53" s="339"/>
      <c r="C53" s="339"/>
      <c r="D53" s="341"/>
      <c r="E53" s="341"/>
      <c r="F53" s="371"/>
      <c r="G53" s="345"/>
    </row>
    <row r="54" spans="1:7" ht="20.100000000000001" customHeight="1" x14ac:dyDescent="0.25">
      <c r="A54" s="372" t="s">
        <v>424</v>
      </c>
      <c r="B54" s="353" t="s">
        <v>425</v>
      </c>
      <c r="C54" s="360"/>
      <c r="D54" s="357"/>
      <c r="E54" s="357"/>
      <c r="F54" s="357"/>
      <c r="G54" s="364">
        <f>SUM(G55:G57)</f>
        <v>25</v>
      </c>
    </row>
    <row r="55" spans="1:7" ht="20.100000000000001" customHeight="1" x14ac:dyDescent="0.25">
      <c r="A55" s="370"/>
      <c r="B55" s="339" t="s">
        <v>64</v>
      </c>
      <c r="C55" s="339" t="s">
        <v>426</v>
      </c>
      <c r="D55" s="341"/>
      <c r="E55" s="341"/>
      <c r="F55" s="341"/>
      <c r="G55" s="345"/>
    </row>
    <row r="56" spans="1:7" ht="20.100000000000001" customHeight="1" x14ac:dyDescent="0.25">
      <c r="A56" s="370"/>
      <c r="B56" s="339" t="s">
        <v>72</v>
      </c>
      <c r="C56" s="339" t="s">
        <v>427</v>
      </c>
      <c r="D56" s="341"/>
      <c r="E56" s="341"/>
      <c r="F56" s="341"/>
      <c r="G56" s="345"/>
    </row>
    <row r="57" spans="1:7" ht="20.100000000000001" customHeight="1" x14ac:dyDescent="0.25">
      <c r="A57" s="370"/>
      <c r="B57" s="373" t="s">
        <v>77</v>
      </c>
      <c r="C57" s="373" t="s">
        <v>428</v>
      </c>
      <c r="D57" s="365"/>
      <c r="E57" s="365"/>
      <c r="F57" s="365"/>
      <c r="G57" s="374">
        <v>25</v>
      </c>
    </row>
    <row r="58" spans="1:7" ht="15" customHeight="1" x14ac:dyDescent="0.25">
      <c r="A58" s="370"/>
      <c r="B58" s="373"/>
      <c r="C58" s="373"/>
      <c r="D58" s="365"/>
      <c r="E58" s="365"/>
      <c r="F58" s="375"/>
      <c r="G58" s="374"/>
    </row>
    <row r="59" spans="1:7" ht="20.100000000000001" customHeight="1" x14ac:dyDescent="0.25">
      <c r="A59" s="363" t="s">
        <v>429</v>
      </c>
      <c r="B59" s="353" t="s">
        <v>430</v>
      </c>
      <c r="C59" s="360"/>
      <c r="D59" s="357"/>
      <c r="E59" s="357"/>
      <c r="F59" s="357"/>
      <c r="G59" s="364"/>
    </row>
    <row r="60" spans="1:7" ht="20.100000000000001" customHeight="1" x14ac:dyDescent="0.25">
      <c r="A60" s="363" t="s">
        <v>431</v>
      </c>
      <c r="B60" s="353" t="s">
        <v>432</v>
      </c>
      <c r="C60" s="353"/>
      <c r="D60" s="357"/>
      <c r="E60" s="357"/>
      <c r="F60" s="357"/>
      <c r="G60" s="364">
        <v>0</v>
      </c>
    </row>
    <row r="61" spans="1:7" ht="20.100000000000001" customHeight="1" x14ac:dyDescent="0.25">
      <c r="A61" s="363" t="s">
        <v>433</v>
      </c>
      <c r="B61" s="353" t="s">
        <v>434</v>
      </c>
      <c r="C61" s="353"/>
      <c r="D61" s="357"/>
      <c r="E61" s="357"/>
      <c r="F61" s="357"/>
      <c r="G61" s="364"/>
    </row>
  </sheetData>
  <mergeCells count="7">
    <mergeCell ref="A45:F45"/>
    <mergeCell ref="A4:F4"/>
    <mergeCell ref="A5:F5"/>
    <mergeCell ref="E13:F13"/>
    <mergeCell ref="E14:F14"/>
    <mergeCell ref="D27:F27"/>
    <mergeCell ref="D28:F28"/>
  </mergeCells>
  <printOptions horizontalCentered="1"/>
  <pageMargins left="0.78740157480314965" right="0.78740157480314965" top="0.98425196850393704" bottom="0.98425196850393704" header="0.51181102362204722" footer="0.51181102362204722"/>
  <pageSetup paperSize="9" firstPageNumber="52" orientation="landscape" r:id="rId1"/>
  <headerFooter alignWithMargins="0">
    <oddFooter>&amp;L&amp;D&amp;C&amp;P</oddFooter>
  </headerFooter>
  <rowBreaks count="3" manualBreakCount="3">
    <brk id="21" max="16383" man="1"/>
    <brk id="37" max="16383" man="1"/>
    <brk id="5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EFBB1-1864-441A-BEEE-15825C56B24F}">
  <dimension ref="A1:B18"/>
  <sheetViews>
    <sheetView showGridLines="0" view="pageBreakPreview" zoomScaleNormal="100" zoomScaleSheetLayoutView="100" workbookViewId="0">
      <selection activeCell="B13" sqref="B13"/>
    </sheetView>
  </sheetViews>
  <sheetFormatPr defaultRowHeight="12.75" x14ac:dyDescent="0.2"/>
  <cols>
    <col min="1" max="1" width="21.42578125" style="376" customWidth="1"/>
    <col min="2" max="2" width="116.85546875" style="376" customWidth="1"/>
    <col min="3" max="256" width="9.140625" style="376"/>
    <col min="257" max="257" width="21.42578125" style="376" customWidth="1"/>
    <col min="258" max="258" width="116.85546875" style="376" customWidth="1"/>
    <col min="259" max="512" width="9.140625" style="376"/>
    <col min="513" max="513" width="21.42578125" style="376" customWidth="1"/>
    <col min="514" max="514" width="116.85546875" style="376" customWidth="1"/>
    <col min="515" max="768" width="9.140625" style="376"/>
    <col min="769" max="769" width="21.42578125" style="376" customWidth="1"/>
    <col min="770" max="770" width="116.85546875" style="376" customWidth="1"/>
    <col min="771" max="1024" width="9.140625" style="376"/>
    <col min="1025" max="1025" width="21.42578125" style="376" customWidth="1"/>
    <col min="1026" max="1026" width="116.85546875" style="376" customWidth="1"/>
    <col min="1027" max="1280" width="9.140625" style="376"/>
    <col min="1281" max="1281" width="21.42578125" style="376" customWidth="1"/>
    <col min="1282" max="1282" width="116.85546875" style="376" customWidth="1"/>
    <col min="1283" max="1536" width="9.140625" style="376"/>
    <col min="1537" max="1537" width="21.42578125" style="376" customWidth="1"/>
    <col min="1538" max="1538" width="116.85546875" style="376" customWidth="1"/>
    <col min="1539" max="1792" width="9.140625" style="376"/>
    <col min="1793" max="1793" width="21.42578125" style="376" customWidth="1"/>
    <col min="1794" max="1794" width="116.85546875" style="376" customWidth="1"/>
    <col min="1795" max="2048" width="9.140625" style="376"/>
    <col min="2049" max="2049" width="21.42578125" style="376" customWidth="1"/>
    <col min="2050" max="2050" width="116.85546875" style="376" customWidth="1"/>
    <col min="2051" max="2304" width="9.140625" style="376"/>
    <col min="2305" max="2305" width="21.42578125" style="376" customWidth="1"/>
    <col min="2306" max="2306" width="116.85546875" style="376" customWidth="1"/>
    <col min="2307" max="2560" width="9.140625" style="376"/>
    <col min="2561" max="2561" width="21.42578125" style="376" customWidth="1"/>
    <col min="2562" max="2562" width="116.85546875" style="376" customWidth="1"/>
    <col min="2563" max="2816" width="9.140625" style="376"/>
    <col min="2817" max="2817" width="21.42578125" style="376" customWidth="1"/>
    <col min="2818" max="2818" width="116.85546875" style="376" customWidth="1"/>
    <col min="2819" max="3072" width="9.140625" style="376"/>
    <col min="3073" max="3073" width="21.42578125" style="376" customWidth="1"/>
    <col min="3074" max="3074" width="116.85546875" style="376" customWidth="1"/>
    <col min="3075" max="3328" width="9.140625" style="376"/>
    <col min="3329" max="3329" width="21.42578125" style="376" customWidth="1"/>
    <col min="3330" max="3330" width="116.85546875" style="376" customWidth="1"/>
    <col min="3331" max="3584" width="9.140625" style="376"/>
    <col min="3585" max="3585" width="21.42578125" style="376" customWidth="1"/>
    <col min="3586" max="3586" width="116.85546875" style="376" customWidth="1"/>
    <col min="3587" max="3840" width="9.140625" style="376"/>
    <col min="3841" max="3841" width="21.42578125" style="376" customWidth="1"/>
    <col min="3842" max="3842" width="116.85546875" style="376" customWidth="1"/>
    <col min="3843" max="4096" width="9.140625" style="376"/>
    <col min="4097" max="4097" width="21.42578125" style="376" customWidth="1"/>
    <col min="4098" max="4098" width="116.85546875" style="376" customWidth="1"/>
    <col min="4099" max="4352" width="9.140625" style="376"/>
    <col min="4353" max="4353" width="21.42578125" style="376" customWidth="1"/>
    <col min="4354" max="4354" width="116.85546875" style="376" customWidth="1"/>
    <col min="4355" max="4608" width="9.140625" style="376"/>
    <col min="4609" max="4609" width="21.42578125" style="376" customWidth="1"/>
    <col min="4610" max="4610" width="116.85546875" style="376" customWidth="1"/>
    <col min="4611" max="4864" width="9.140625" style="376"/>
    <col min="4865" max="4865" width="21.42578125" style="376" customWidth="1"/>
    <col min="4866" max="4866" width="116.85546875" style="376" customWidth="1"/>
    <col min="4867" max="5120" width="9.140625" style="376"/>
    <col min="5121" max="5121" width="21.42578125" style="376" customWidth="1"/>
    <col min="5122" max="5122" width="116.85546875" style="376" customWidth="1"/>
    <col min="5123" max="5376" width="9.140625" style="376"/>
    <col min="5377" max="5377" width="21.42578125" style="376" customWidth="1"/>
    <col min="5378" max="5378" width="116.85546875" style="376" customWidth="1"/>
    <col min="5379" max="5632" width="9.140625" style="376"/>
    <col min="5633" max="5633" width="21.42578125" style="376" customWidth="1"/>
    <col min="5634" max="5634" width="116.85546875" style="376" customWidth="1"/>
    <col min="5635" max="5888" width="9.140625" style="376"/>
    <col min="5889" max="5889" width="21.42578125" style="376" customWidth="1"/>
    <col min="5890" max="5890" width="116.85546875" style="376" customWidth="1"/>
    <col min="5891" max="6144" width="9.140625" style="376"/>
    <col min="6145" max="6145" width="21.42578125" style="376" customWidth="1"/>
    <col min="6146" max="6146" width="116.85546875" style="376" customWidth="1"/>
    <col min="6147" max="6400" width="9.140625" style="376"/>
    <col min="6401" max="6401" width="21.42578125" style="376" customWidth="1"/>
    <col min="6402" max="6402" width="116.85546875" style="376" customWidth="1"/>
    <col min="6403" max="6656" width="9.140625" style="376"/>
    <col min="6657" max="6657" width="21.42578125" style="376" customWidth="1"/>
    <col min="6658" max="6658" width="116.85546875" style="376" customWidth="1"/>
    <col min="6659" max="6912" width="9.140625" style="376"/>
    <col min="6913" max="6913" width="21.42578125" style="376" customWidth="1"/>
    <col min="6914" max="6914" width="116.85546875" style="376" customWidth="1"/>
    <col min="6915" max="7168" width="9.140625" style="376"/>
    <col min="7169" max="7169" width="21.42578125" style="376" customWidth="1"/>
    <col min="7170" max="7170" width="116.85546875" style="376" customWidth="1"/>
    <col min="7171" max="7424" width="9.140625" style="376"/>
    <col min="7425" max="7425" width="21.42578125" style="376" customWidth="1"/>
    <col min="7426" max="7426" width="116.85546875" style="376" customWidth="1"/>
    <col min="7427" max="7680" width="9.140625" style="376"/>
    <col min="7681" max="7681" width="21.42578125" style="376" customWidth="1"/>
    <col min="7682" max="7682" width="116.85546875" style="376" customWidth="1"/>
    <col min="7683" max="7936" width="9.140625" style="376"/>
    <col min="7937" max="7937" width="21.42578125" style="376" customWidth="1"/>
    <col min="7938" max="7938" width="116.85546875" style="376" customWidth="1"/>
    <col min="7939" max="8192" width="9.140625" style="376"/>
    <col min="8193" max="8193" width="21.42578125" style="376" customWidth="1"/>
    <col min="8194" max="8194" width="116.85546875" style="376" customWidth="1"/>
    <col min="8195" max="8448" width="9.140625" style="376"/>
    <col min="8449" max="8449" width="21.42578125" style="376" customWidth="1"/>
    <col min="8450" max="8450" width="116.85546875" style="376" customWidth="1"/>
    <col min="8451" max="8704" width="9.140625" style="376"/>
    <col min="8705" max="8705" width="21.42578125" style="376" customWidth="1"/>
    <col min="8706" max="8706" width="116.85546875" style="376" customWidth="1"/>
    <col min="8707" max="8960" width="9.140625" style="376"/>
    <col min="8961" max="8961" width="21.42578125" style="376" customWidth="1"/>
    <col min="8962" max="8962" width="116.85546875" style="376" customWidth="1"/>
    <col min="8963" max="9216" width="9.140625" style="376"/>
    <col min="9217" max="9217" width="21.42578125" style="376" customWidth="1"/>
    <col min="9218" max="9218" width="116.85546875" style="376" customWidth="1"/>
    <col min="9219" max="9472" width="9.140625" style="376"/>
    <col min="9473" max="9473" width="21.42578125" style="376" customWidth="1"/>
    <col min="9474" max="9474" width="116.85546875" style="376" customWidth="1"/>
    <col min="9475" max="9728" width="9.140625" style="376"/>
    <col min="9729" max="9729" width="21.42578125" style="376" customWidth="1"/>
    <col min="9730" max="9730" width="116.85546875" style="376" customWidth="1"/>
    <col min="9731" max="9984" width="9.140625" style="376"/>
    <col min="9985" max="9985" width="21.42578125" style="376" customWidth="1"/>
    <col min="9986" max="9986" width="116.85546875" style="376" customWidth="1"/>
    <col min="9987" max="10240" width="9.140625" style="376"/>
    <col min="10241" max="10241" width="21.42578125" style="376" customWidth="1"/>
    <col min="10242" max="10242" width="116.85546875" style="376" customWidth="1"/>
    <col min="10243" max="10496" width="9.140625" style="376"/>
    <col min="10497" max="10497" width="21.42578125" style="376" customWidth="1"/>
    <col min="10498" max="10498" width="116.85546875" style="376" customWidth="1"/>
    <col min="10499" max="10752" width="9.140625" style="376"/>
    <col min="10753" max="10753" width="21.42578125" style="376" customWidth="1"/>
    <col min="10754" max="10754" width="116.85546875" style="376" customWidth="1"/>
    <col min="10755" max="11008" width="9.140625" style="376"/>
    <col min="11009" max="11009" width="21.42578125" style="376" customWidth="1"/>
    <col min="11010" max="11010" width="116.85546875" style="376" customWidth="1"/>
    <col min="11011" max="11264" width="9.140625" style="376"/>
    <col min="11265" max="11265" width="21.42578125" style="376" customWidth="1"/>
    <col min="11266" max="11266" width="116.85546875" style="376" customWidth="1"/>
    <col min="11267" max="11520" width="9.140625" style="376"/>
    <col min="11521" max="11521" width="21.42578125" style="376" customWidth="1"/>
    <col min="11522" max="11522" width="116.85546875" style="376" customWidth="1"/>
    <col min="11523" max="11776" width="9.140625" style="376"/>
    <col min="11777" max="11777" width="21.42578125" style="376" customWidth="1"/>
    <col min="11778" max="11778" width="116.85546875" style="376" customWidth="1"/>
    <col min="11779" max="12032" width="9.140625" style="376"/>
    <col min="12033" max="12033" width="21.42578125" style="376" customWidth="1"/>
    <col min="12034" max="12034" width="116.85546875" style="376" customWidth="1"/>
    <col min="12035" max="12288" width="9.140625" style="376"/>
    <col min="12289" max="12289" width="21.42578125" style="376" customWidth="1"/>
    <col min="12290" max="12290" width="116.85546875" style="376" customWidth="1"/>
    <col min="12291" max="12544" width="9.140625" style="376"/>
    <col min="12545" max="12545" width="21.42578125" style="376" customWidth="1"/>
    <col min="12546" max="12546" width="116.85546875" style="376" customWidth="1"/>
    <col min="12547" max="12800" width="9.140625" style="376"/>
    <col min="12801" max="12801" width="21.42578125" style="376" customWidth="1"/>
    <col min="12802" max="12802" width="116.85546875" style="376" customWidth="1"/>
    <col min="12803" max="13056" width="9.140625" style="376"/>
    <col min="13057" max="13057" width="21.42578125" style="376" customWidth="1"/>
    <col min="13058" max="13058" width="116.85546875" style="376" customWidth="1"/>
    <col min="13059" max="13312" width="9.140625" style="376"/>
    <col min="13313" max="13313" width="21.42578125" style="376" customWidth="1"/>
    <col min="13314" max="13314" width="116.85546875" style="376" customWidth="1"/>
    <col min="13315" max="13568" width="9.140625" style="376"/>
    <col min="13569" max="13569" width="21.42578125" style="376" customWidth="1"/>
    <col min="13570" max="13570" width="116.85546875" style="376" customWidth="1"/>
    <col min="13571" max="13824" width="9.140625" style="376"/>
    <col min="13825" max="13825" width="21.42578125" style="376" customWidth="1"/>
    <col min="13826" max="13826" width="116.85546875" style="376" customWidth="1"/>
    <col min="13827" max="14080" width="9.140625" style="376"/>
    <col min="14081" max="14081" width="21.42578125" style="376" customWidth="1"/>
    <col min="14082" max="14082" width="116.85546875" style="376" customWidth="1"/>
    <col min="14083" max="14336" width="9.140625" style="376"/>
    <col min="14337" max="14337" width="21.42578125" style="376" customWidth="1"/>
    <col min="14338" max="14338" width="116.85546875" style="376" customWidth="1"/>
    <col min="14339" max="14592" width="9.140625" style="376"/>
    <col min="14593" max="14593" width="21.42578125" style="376" customWidth="1"/>
    <col min="14594" max="14594" width="116.85546875" style="376" customWidth="1"/>
    <col min="14595" max="14848" width="9.140625" style="376"/>
    <col min="14849" max="14849" width="21.42578125" style="376" customWidth="1"/>
    <col min="14850" max="14850" width="116.85546875" style="376" customWidth="1"/>
    <col min="14851" max="15104" width="9.140625" style="376"/>
    <col min="15105" max="15105" width="21.42578125" style="376" customWidth="1"/>
    <col min="15106" max="15106" width="116.85546875" style="376" customWidth="1"/>
    <col min="15107" max="15360" width="9.140625" style="376"/>
    <col min="15361" max="15361" width="21.42578125" style="376" customWidth="1"/>
    <col min="15362" max="15362" width="116.85546875" style="376" customWidth="1"/>
    <col min="15363" max="15616" width="9.140625" style="376"/>
    <col min="15617" max="15617" width="21.42578125" style="376" customWidth="1"/>
    <col min="15618" max="15618" width="116.85546875" style="376" customWidth="1"/>
    <col min="15619" max="15872" width="9.140625" style="376"/>
    <col min="15873" max="15873" width="21.42578125" style="376" customWidth="1"/>
    <col min="15874" max="15874" width="116.85546875" style="376" customWidth="1"/>
    <col min="15875" max="16128" width="9.140625" style="376"/>
    <col min="16129" max="16129" width="21.42578125" style="376" customWidth="1"/>
    <col min="16130" max="16130" width="116.85546875" style="376" customWidth="1"/>
    <col min="16131" max="16384" width="9.140625" style="376"/>
  </cols>
  <sheetData>
    <row r="1" spans="1:2" ht="15.75" x14ac:dyDescent="0.25">
      <c r="A1" s="692" t="s">
        <v>435</v>
      </c>
      <c r="B1" s="692"/>
    </row>
    <row r="2" spans="1:2" ht="15.75" x14ac:dyDescent="0.25">
      <c r="A2" s="692" t="s">
        <v>436</v>
      </c>
      <c r="B2" s="692"/>
    </row>
    <row r="3" spans="1:2" ht="15.75" x14ac:dyDescent="0.25">
      <c r="A3" s="692" t="s">
        <v>437</v>
      </c>
      <c r="B3" s="692"/>
    </row>
    <row r="4" spans="1:2" x14ac:dyDescent="0.2">
      <c r="A4" s="693"/>
      <c r="B4" s="693"/>
    </row>
    <row r="5" spans="1:2" x14ac:dyDescent="0.2">
      <c r="A5" s="693"/>
      <c r="B5" s="693"/>
    </row>
    <row r="6" spans="1:2" ht="51" customHeight="1" x14ac:dyDescent="0.2">
      <c r="A6" s="694" t="s">
        <v>438</v>
      </c>
      <c r="B6" s="694"/>
    </row>
    <row r="7" spans="1:2" ht="15" x14ac:dyDescent="0.2">
      <c r="A7" s="377"/>
      <c r="B7" s="377"/>
    </row>
    <row r="8" spans="1:2" ht="15" x14ac:dyDescent="0.2">
      <c r="A8" s="377"/>
      <c r="B8" s="377"/>
    </row>
    <row r="9" spans="1:2" ht="15" x14ac:dyDescent="0.2">
      <c r="A9" s="691" t="s">
        <v>439</v>
      </c>
      <c r="B9" s="691"/>
    </row>
    <row r="10" spans="1:2" ht="15" x14ac:dyDescent="0.2">
      <c r="A10" s="377"/>
      <c r="B10" s="377"/>
    </row>
    <row r="11" spans="1:2" ht="15" x14ac:dyDescent="0.2">
      <c r="A11" s="377"/>
      <c r="B11" s="377"/>
    </row>
    <row r="12" spans="1:2" ht="30" customHeight="1" x14ac:dyDescent="0.2">
      <c r="A12" s="378" t="s">
        <v>440</v>
      </c>
      <c r="B12" s="379" t="s">
        <v>611</v>
      </c>
    </row>
    <row r="13" spans="1:2" ht="30" customHeight="1" x14ac:dyDescent="0.2">
      <c r="A13" s="378" t="s">
        <v>441</v>
      </c>
      <c r="B13" s="379" t="s">
        <v>442</v>
      </c>
    </row>
    <row r="14" spans="1:2" ht="30" customHeight="1" x14ac:dyDescent="0.2">
      <c r="A14" s="378" t="s">
        <v>443</v>
      </c>
      <c r="B14" s="380" t="s">
        <v>444</v>
      </c>
    </row>
    <row r="15" spans="1:2" ht="30" customHeight="1" x14ac:dyDescent="0.2">
      <c r="A15" s="378" t="s">
        <v>445</v>
      </c>
      <c r="B15" s="380" t="s">
        <v>446</v>
      </c>
    </row>
    <row r="16" spans="1:2" ht="30" customHeight="1" x14ac:dyDescent="0.2">
      <c r="A16" s="378" t="s">
        <v>447</v>
      </c>
      <c r="B16" s="380" t="s">
        <v>448</v>
      </c>
    </row>
    <row r="17" spans="1:2" ht="30" customHeight="1" x14ac:dyDescent="0.2">
      <c r="A17" s="378" t="s">
        <v>449</v>
      </c>
      <c r="B17" s="380" t="s">
        <v>450</v>
      </c>
    </row>
    <row r="18" spans="1:2" ht="30" customHeight="1" x14ac:dyDescent="0.2">
      <c r="A18" s="378" t="s">
        <v>451</v>
      </c>
      <c r="B18" s="380" t="s">
        <v>452</v>
      </c>
    </row>
  </sheetData>
  <mergeCells count="7">
    <mergeCell ref="A9:B9"/>
    <mergeCell ref="A1:B1"/>
    <mergeCell ref="A2:B2"/>
    <mergeCell ref="A3:B3"/>
    <mergeCell ref="A4:B4"/>
    <mergeCell ref="A5:B5"/>
    <mergeCell ref="A6:B6"/>
  </mergeCells>
  <printOptions horizontalCentered="1"/>
  <pageMargins left="0.70866141732283472" right="0.70866141732283472" top="0.74803149606299213" bottom="0.74803149606299213" header="0.31496062992125984" footer="0.31496062992125984"/>
  <pageSetup paperSize="9" scale="77" orientation="landscape" r:id="rId1"/>
  <headerFooter>
    <oddFooter>&amp;L&amp;D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08634-6069-4307-B717-5A32B0303281}">
  <dimension ref="A1:K25"/>
  <sheetViews>
    <sheetView view="pageBreakPreview" zoomScaleNormal="100" zoomScaleSheetLayoutView="100" workbookViewId="0">
      <selection activeCell="B7" sqref="B7:K7"/>
    </sheetView>
  </sheetViews>
  <sheetFormatPr defaultRowHeight="14.25" x14ac:dyDescent="0.2"/>
  <cols>
    <col min="1" max="1" width="9.140625" style="381"/>
    <col min="2" max="2" width="44.5703125" style="381" customWidth="1"/>
    <col min="3" max="6" width="13.5703125" style="381" customWidth="1"/>
    <col min="7" max="7" width="38.42578125" style="381" customWidth="1"/>
    <col min="8" max="11" width="13.5703125" style="381" customWidth="1"/>
    <col min="12" max="257" width="9.140625" style="381"/>
    <col min="258" max="258" width="60.42578125" style="381" customWidth="1"/>
    <col min="259" max="262" width="13.5703125" style="381" customWidth="1"/>
    <col min="263" max="263" width="60.7109375" style="381" customWidth="1"/>
    <col min="264" max="267" width="13.5703125" style="381" customWidth="1"/>
    <col min="268" max="513" width="9.140625" style="381"/>
    <col min="514" max="514" width="60.42578125" style="381" customWidth="1"/>
    <col min="515" max="518" width="13.5703125" style="381" customWidth="1"/>
    <col min="519" max="519" width="60.7109375" style="381" customWidth="1"/>
    <col min="520" max="523" width="13.5703125" style="381" customWidth="1"/>
    <col min="524" max="769" width="9.140625" style="381"/>
    <col min="770" max="770" width="60.42578125" style="381" customWidth="1"/>
    <col min="771" max="774" width="13.5703125" style="381" customWidth="1"/>
    <col min="775" max="775" width="60.7109375" style="381" customWidth="1"/>
    <col min="776" max="779" width="13.5703125" style="381" customWidth="1"/>
    <col min="780" max="1025" width="9.140625" style="381"/>
    <col min="1026" max="1026" width="60.42578125" style="381" customWidth="1"/>
    <col min="1027" max="1030" width="13.5703125" style="381" customWidth="1"/>
    <col min="1031" max="1031" width="60.7109375" style="381" customWidth="1"/>
    <col min="1032" max="1035" width="13.5703125" style="381" customWidth="1"/>
    <col min="1036" max="1281" width="9.140625" style="381"/>
    <col min="1282" max="1282" width="60.42578125" style="381" customWidth="1"/>
    <col min="1283" max="1286" width="13.5703125" style="381" customWidth="1"/>
    <col min="1287" max="1287" width="60.7109375" style="381" customWidth="1"/>
    <col min="1288" max="1291" width="13.5703125" style="381" customWidth="1"/>
    <col min="1292" max="1537" width="9.140625" style="381"/>
    <col min="1538" max="1538" width="60.42578125" style="381" customWidth="1"/>
    <col min="1539" max="1542" width="13.5703125" style="381" customWidth="1"/>
    <col min="1543" max="1543" width="60.7109375" style="381" customWidth="1"/>
    <col min="1544" max="1547" width="13.5703125" style="381" customWidth="1"/>
    <col min="1548" max="1793" width="9.140625" style="381"/>
    <col min="1794" max="1794" width="60.42578125" style="381" customWidth="1"/>
    <col min="1795" max="1798" width="13.5703125" style="381" customWidth="1"/>
    <col min="1799" max="1799" width="60.7109375" style="381" customWidth="1"/>
    <col min="1800" max="1803" width="13.5703125" style="381" customWidth="1"/>
    <col min="1804" max="2049" width="9.140625" style="381"/>
    <col min="2050" max="2050" width="60.42578125" style="381" customWidth="1"/>
    <col min="2051" max="2054" width="13.5703125" style="381" customWidth="1"/>
    <col min="2055" max="2055" width="60.7109375" style="381" customWidth="1"/>
    <col min="2056" max="2059" width="13.5703125" style="381" customWidth="1"/>
    <col min="2060" max="2305" width="9.140625" style="381"/>
    <col min="2306" max="2306" width="60.42578125" style="381" customWidth="1"/>
    <col min="2307" max="2310" width="13.5703125" style="381" customWidth="1"/>
    <col min="2311" max="2311" width="60.7109375" style="381" customWidth="1"/>
    <col min="2312" max="2315" width="13.5703125" style="381" customWidth="1"/>
    <col min="2316" max="2561" width="9.140625" style="381"/>
    <col min="2562" max="2562" width="60.42578125" style="381" customWidth="1"/>
    <col min="2563" max="2566" width="13.5703125" style="381" customWidth="1"/>
    <col min="2567" max="2567" width="60.7109375" style="381" customWidth="1"/>
    <col min="2568" max="2571" width="13.5703125" style="381" customWidth="1"/>
    <col min="2572" max="2817" width="9.140625" style="381"/>
    <col min="2818" max="2818" width="60.42578125" style="381" customWidth="1"/>
    <col min="2819" max="2822" width="13.5703125" style="381" customWidth="1"/>
    <col min="2823" max="2823" width="60.7109375" style="381" customWidth="1"/>
    <col min="2824" max="2827" width="13.5703125" style="381" customWidth="1"/>
    <col min="2828" max="3073" width="9.140625" style="381"/>
    <col min="3074" max="3074" width="60.42578125" style="381" customWidth="1"/>
    <col min="3075" max="3078" width="13.5703125" style="381" customWidth="1"/>
    <col min="3079" max="3079" width="60.7109375" style="381" customWidth="1"/>
    <col min="3080" max="3083" width="13.5703125" style="381" customWidth="1"/>
    <col min="3084" max="3329" width="9.140625" style="381"/>
    <col min="3330" max="3330" width="60.42578125" style="381" customWidth="1"/>
    <col min="3331" max="3334" width="13.5703125" style="381" customWidth="1"/>
    <col min="3335" max="3335" width="60.7109375" style="381" customWidth="1"/>
    <col min="3336" max="3339" width="13.5703125" style="381" customWidth="1"/>
    <col min="3340" max="3585" width="9.140625" style="381"/>
    <col min="3586" max="3586" width="60.42578125" style="381" customWidth="1"/>
    <col min="3587" max="3590" width="13.5703125" style="381" customWidth="1"/>
    <col min="3591" max="3591" width="60.7109375" style="381" customWidth="1"/>
    <col min="3592" max="3595" width="13.5703125" style="381" customWidth="1"/>
    <col min="3596" max="3841" width="9.140625" style="381"/>
    <col min="3842" max="3842" width="60.42578125" style="381" customWidth="1"/>
    <col min="3843" max="3846" width="13.5703125" style="381" customWidth="1"/>
    <col min="3847" max="3847" width="60.7109375" style="381" customWidth="1"/>
    <col min="3848" max="3851" width="13.5703125" style="381" customWidth="1"/>
    <col min="3852" max="4097" width="9.140625" style="381"/>
    <col min="4098" max="4098" width="60.42578125" style="381" customWidth="1"/>
    <col min="4099" max="4102" width="13.5703125" style="381" customWidth="1"/>
    <col min="4103" max="4103" width="60.7109375" style="381" customWidth="1"/>
    <col min="4104" max="4107" width="13.5703125" style="381" customWidth="1"/>
    <col min="4108" max="4353" width="9.140625" style="381"/>
    <col min="4354" max="4354" width="60.42578125" style="381" customWidth="1"/>
    <col min="4355" max="4358" width="13.5703125" style="381" customWidth="1"/>
    <col min="4359" max="4359" width="60.7109375" style="381" customWidth="1"/>
    <col min="4360" max="4363" width="13.5703125" style="381" customWidth="1"/>
    <col min="4364" max="4609" width="9.140625" style="381"/>
    <col min="4610" max="4610" width="60.42578125" style="381" customWidth="1"/>
    <col min="4611" max="4614" width="13.5703125" style="381" customWidth="1"/>
    <col min="4615" max="4615" width="60.7109375" style="381" customWidth="1"/>
    <col min="4616" max="4619" width="13.5703125" style="381" customWidth="1"/>
    <col min="4620" max="4865" width="9.140625" style="381"/>
    <col min="4866" max="4866" width="60.42578125" style="381" customWidth="1"/>
    <col min="4867" max="4870" width="13.5703125" style="381" customWidth="1"/>
    <col min="4871" max="4871" width="60.7109375" style="381" customWidth="1"/>
    <col min="4872" max="4875" width="13.5703125" style="381" customWidth="1"/>
    <col min="4876" max="5121" width="9.140625" style="381"/>
    <col min="5122" max="5122" width="60.42578125" style="381" customWidth="1"/>
    <col min="5123" max="5126" width="13.5703125" style="381" customWidth="1"/>
    <col min="5127" max="5127" width="60.7109375" style="381" customWidth="1"/>
    <col min="5128" max="5131" width="13.5703125" style="381" customWidth="1"/>
    <col min="5132" max="5377" width="9.140625" style="381"/>
    <col min="5378" max="5378" width="60.42578125" style="381" customWidth="1"/>
    <col min="5379" max="5382" width="13.5703125" style="381" customWidth="1"/>
    <col min="5383" max="5383" width="60.7109375" style="381" customWidth="1"/>
    <col min="5384" max="5387" width="13.5703125" style="381" customWidth="1"/>
    <col min="5388" max="5633" width="9.140625" style="381"/>
    <col min="5634" max="5634" width="60.42578125" style="381" customWidth="1"/>
    <col min="5635" max="5638" width="13.5703125" style="381" customWidth="1"/>
    <col min="5639" max="5639" width="60.7109375" style="381" customWidth="1"/>
    <col min="5640" max="5643" width="13.5703125" style="381" customWidth="1"/>
    <col min="5644" max="5889" width="9.140625" style="381"/>
    <col min="5890" max="5890" width="60.42578125" style="381" customWidth="1"/>
    <col min="5891" max="5894" width="13.5703125" style="381" customWidth="1"/>
    <col min="5895" max="5895" width="60.7109375" style="381" customWidth="1"/>
    <col min="5896" max="5899" width="13.5703125" style="381" customWidth="1"/>
    <col min="5900" max="6145" width="9.140625" style="381"/>
    <col min="6146" max="6146" width="60.42578125" style="381" customWidth="1"/>
    <col min="6147" max="6150" width="13.5703125" style="381" customWidth="1"/>
    <col min="6151" max="6151" width="60.7109375" style="381" customWidth="1"/>
    <col min="6152" max="6155" width="13.5703125" style="381" customWidth="1"/>
    <col min="6156" max="6401" width="9.140625" style="381"/>
    <col min="6402" max="6402" width="60.42578125" style="381" customWidth="1"/>
    <col min="6403" max="6406" width="13.5703125" style="381" customWidth="1"/>
    <col min="6407" max="6407" width="60.7109375" style="381" customWidth="1"/>
    <col min="6408" max="6411" width="13.5703125" style="381" customWidth="1"/>
    <col min="6412" max="6657" width="9.140625" style="381"/>
    <col min="6658" max="6658" width="60.42578125" style="381" customWidth="1"/>
    <col min="6659" max="6662" width="13.5703125" style="381" customWidth="1"/>
    <col min="6663" max="6663" width="60.7109375" style="381" customWidth="1"/>
    <col min="6664" max="6667" width="13.5703125" style="381" customWidth="1"/>
    <col min="6668" max="6913" width="9.140625" style="381"/>
    <col min="6914" max="6914" width="60.42578125" style="381" customWidth="1"/>
    <col min="6915" max="6918" width="13.5703125" style="381" customWidth="1"/>
    <col min="6919" max="6919" width="60.7109375" style="381" customWidth="1"/>
    <col min="6920" max="6923" width="13.5703125" style="381" customWidth="1"/>
    <col min="6924" max="7169" width="9.140625" style="381"/>
    <col min="7170" max="7170" width="60.42578125" style="381" customWidth="1"/>
    <col min="7171" max="7174" width="13.5703125" style="381" customWidth="1"/>
    <col min="7175" max="7175" width="60.7109375" style="381" customWidth="1"/>
    <col min="7176" max="7179" width="13.5703125" style="381" customWidth="1"/>
    <col min="7180" max="7425" width="9.140625" style="381"/>
    <col min="7426" max="7426" width="60.42578125" style="381" customWidth="1"/>
    <col min="7427" max="7430" width="13.5703125" style="381" customWidth="1"/>
    <col min="7431" max="7431" width="60.7109375" style="381" customWidth="1"/>
    <col min="7432" max="7435" width="13.5703125" style="381" customWidth="1"/>
    <col min="7436" max="7681" width="9.140625" style="381"/>
    <col min="7682" max="7682" width="60.42578125" style="381" customWidth="1"/>
    <col min="7683" max="7686" width="13.5703125" style="381" customWidth="1"/>
    <col min="7687" max="7687" width="60.7109375" style="381" customWidth="1"/>
    <col min="7688" max="7691" width="13.5703125" style="381" customWidth="1"/>
    <col min="7692" max="7937" width="9.140625" style="381"/>
    <col min="7938" max="7938" width="60.42578125" style="381" customWidth="1"/>
    <col min="7939" max="7942" width="13.5703125" style="381" customWidth="1"/>
    <col min="7943" max="7943" width="60.7109375" style="381" customWidth="1"/>
    <col min="7944" max="7947" width="13.5703125" style="381" customWidth="1"/>
    <col min="7948" max="8193" width="9.140625" style="381"/>
    <col min="8194" max="8194" width="60.42578125" style="381" customWidth="1"/>
    <col min="8195" max="8198" width="13.5703125" style="381" customWidth="1"/>
    <col min="8199" max="8199" width="60.7109375" style="381" customWidth="1"/>
    <col min="8200" max="8203" width="13.5703125" style="381" customWidth="1"/>
    <col min="8204" max="8449" width="9.140625" style="381"/>
    <col min="8450" max="8450" width="60.42578125" style="381" customWidth="1"/>
    <col min="8451" max="8454" width="13.5703125" style="381" customWidth="1"/>
    <col min="8455" max="8455" width="60.7109375" style="381" customWidth="1"/>
    <col min="8456" max="8459" width="13.5703125" style="381" customWidth="1"/>
    <col min="8460" max="8705" width="9.140625" style="381"/>
    <col min="8706" max="8706" width="60.42578125" style="381" customWidth="1"/>
    <col min="8707" max="8710" width="13.5703125" style="381" customWidth="1"/>
    <col min="8711" max="8711" width="60.7109375" style="381" customWidth="1"/>
    <col min="8712" max="8715" width="13.5703125" style="381" customWidth="1"/>
    <col min="8716" max="8961" width="9.140625" style="381"/>
    <col min="8962" max="8962" width="60.42578125" style="381" customWidth="1"/>
    <col min="8963" max="8966" width="13.5703125" style="381" customWidth="1"/>
    <col min="8967" max="8967" width="60.7109375" style="381" customWidth="1"/>
    <col min="8968" max="8971" width="13.5703125" style="381" customWidth="1"/>
    <col min="8972" max="9217" width="9.140625" style="381"/>
    <col min="9218" max="9218" width="60.42578125" style="381" customWidth="1"/>
    <col min="9219" max="9222" width="13.5703125" style="381" customWidth="1"/>
    <col min="9223" max="9223" width="60.7109375" style="381" customWidth="1"/>
    <col min="9224" max="9227" width="13.5703125" style="381" customWidth="1"/>
    <col min="9228" max="9473" width="9.140625" style="381"/>
    <col min="9474" max="9474" width="60.42578125" style="381" customWidth="1"/>
    <col min="9475" max="9478" width="13.5703125" style="381" customWidth="1"/>
    <col min="9479" max="9479" width="60.7109375" style="381" customWidth="1"/>
    <col min="9480" max="9483" width="13.5703125" style="381" customWidth="1"/>
    <col min="9484" max="9729" width="9.140625" style="381"/>
    <col min="9730" max="9730" width="60.42578125" style="381" customWidth="1"/>
    <col min="9731" max="9734" width="13.5703125" style="381" customWidth="1"/>
    <col min="9735" max="9735" width="60.7109375" style="381" customWidth="1"/>
    <col min="9736" max="9739" width="13.5703125" style="381" customWidth="1"/>
    <col min="9740" max="9985" width="9.140625" style="381"/>
    <col min="9986" max="9986" width="60.42578125" style="381" customWidth="1"/>
    <col min="9987" max="9990" width="13.5703125" style="381" customWidth="1"/>
    <col min="9991" max="9991" width="60.7109375" style="381" customWidth="1"/>
    <col min="9992" max="9995" width="13.5703125" style="381" customWidth="1"/>
    <col min="9996" max="10241" width="9.140625" style="381"/>
    <col min="10242" max="10242" width="60.42578125" style="381" customWidth="1"/>
    <col min="10243" max="10246" width="13.5703125" style="381" customWidth="1"/>
    <col min="10247" max="10247" width="60.7109375" style="381" customWidth="1"/>
    <col min="10248" max="10251" width="13.5703125" style="381" customWidth="1"/>
    <col min="10252" max="10497" width="9.140625" style="381"/>
    <col min="10498" max="10498" width="60.42578125" style="381" customWidth="1"/>
    <col min="10499" max="10502" width="13.5703125" style="381" customWidth="1"/>
    <col min="10503" max="10503" width="60.7109375" style="381" customWidth="1"/>
    <col min="10504" max="10507" width="13.5703125" style="381" customWidth="1"/>
    <col min="10508" max="10753" width="9.140625" style="381"/>
    <col min="10754" max="10754" width="60.42578125" style="381" customWidth="1"/>
    <col min="10755" max="10758" width="13.5703125" style="381" customWidth="1"/>
    <col min="10759" max="10759" width="60.7109375" style="381" customWidth="1"/>
    <col min="10760" max="10763" width="13.5703125" style="381" customWidth="1"/>
    <col min="10764" max="11009" width="9.140625" style="381"/>
    <col min="11010" max="11010" width="60.42578125" style="381" customWidth="1"/>
    <col min="11011" max="11014" width="13.5703125" style="381" customWidth="1"/>
    <col min="11015" max="11015" width="60.7109375" style="381" customWidth="1"/>
    <col min="11016" max="11019" width="13.5703125" style="381" customWidth="1"/>
    <col min="11020" max="11265" width="9.140625" style="381"/>
    <col min="11266" max="11266" width="60.42578125" style="381" customWidth="1"/>
    <col min="11267" max="11270" width="13.5703125" style="381" customWidth="1"/>
    <col min="11271" max="11271" width="60.7109375" style="381" customWidth="1"/>
    <col min="11272" max="11275" width="13.5703125" style="381" customWidth="1"/>
    <col min="11276" max="11521" width="9.140625" style="381"/>
    <col min="11522" max="11522" width="60.42578125" style="381" customWidth="1"/>
    <col min="11523" max="11526" width="13.5703125" style="381" customWidth="1"/>
    <col min="11527" max="11527" width="60.7109375" style="381" customWidth="1"/>
    <col min="11528" max="11531" width="13.5703125" style="381" customWidth="1"/>
    <col min="11532" max="11777" width="9.140625" style="381"/>
    <col min="11778" max="11778" width="60.42578125" style="381" customWidth="1"/>
    <col min="11779" max="11782" width="13.5703125" style="381" customWidth="1"/>
    <col min="11783" max="11783" width="60.7109375" style="381" customWidth="1"/>
    <col min="11784" max="11787" width="13.5703125" style="381" customWidth="1"/>
    <col min="11788" max="12033" width="9.140625" style="381"/>
    <col min="12034" max="12034" width="60.42578125" style="381" customWidth="1"/>
    <col min="12035" max="12038" width="13.5703125" style="381" customWidth="1"/>
    <col min="12039" max="12039" width="60.7109375" style="381" customWidth="1"/>
    <col min="12040" max="12043" width="13.5703125" style="381" customWidth="1"/>
    <col min="12044" max="12289" width="9.140625" style="381"/>
    <col min="12290" max="12290" width="60.42578125" style="381" customWidth="1"/>
    <col min="12291" max="12294" width="13.5703125" style="381" customWidth="1"/>
    <col min="12295" max="12295" width="60.7109375" style="381" customWidth="1"/>
    <col min="12296" max="12299" width="13.5703125" style="381" customWidth="1"/>
    <col min="12300" max="12545" width="9.140625" style="381"/>
    <col min="12546" max="12546" width="60.42578125" style="381" customWidth="1"/>
    <col min="12547" max="12550" width="13.5703125" style="381" customWidth="1"/>
    <col min="12551" max="12551" width="60.7109375" style="381" customWidth="1"/>
    <col min="12552" max="12555" width="13.5703125" style="381" customWidth="1"/>
    <col min="12556" max="12801" width="9.140625" style="381"/>
    <col min="12802" max="12802" width="60.42578125" style="381" customWidth="1"/>
    <col min="12803" max="12806" width="13.5703125" style="381" customWidth="1"/>
    <col min="12807" max="12807" width="60.7109375" style="381" customWidth="1"/>
    <col min="12808" max="12811" width="13.5703125" style="381" customWidth="1"/>
    <col min="12812" max="13057" width="9.140625" style="381"/>
    <col min="13058" max="13058" width="60.42578125" style="381" customWidth="1"/>
    <col min="13059" max="13062" width="13.5703125" style="381" customWidth="1"/>
    <col min="13063" max="13063" width="60.7109375" style="381" customWidth="1"/>
    <col min="13064" max="13067" width="13.5703125" style="381" customWidth="1"/>
    <col min="13068" max="13313" width="9.140625" style="381"/>
    <col min="13314" max="13314" width="60.42578125" style="381" customWidth="1"/>
    <col min="13315" max="13318" width="13.5703125" style="381" customWidth="1"/>
    <col min="13319" max="13319" width="60.7109375" style="381" customWidth="1"/>
    <col min="13320" max="13323" width="13.5703125" style="381" customWidth="1"/>
    <col min="13324" max="13569" width="9.140625" style="381"/>
    <col min="13570" max="13570" width="60.42578125" style="381" customWidth="1"/>
    <col min="13571" max="13574" width="13.5703125" style="381" customWidth="1"/>
    <col min="13575" max="13575" width="60.7109375" style="381" customWidth="1"/>
    <col min="13576" max="13579" width="13.5703125" style="381" customWidth="1"/>
    <col min="13580" max="13825" width="9.140625" style="381"/>
    <col min="13826" max="13826" width="60.42578125" style="381" customWidth="1"/>
    <col min="13827" max="13830" width="13.5703125" style="381" customWidth="1"/>
    <col min="13831" max="13831" width="60.7109375" style="381" customWidth="1"/>
    <col min="13832" max="13835" width="13.5703125" style="381" customWidth="1"/>
    <col min="13836" max="14081" width="9.140625" style="381"/>
    <col min="14082" max="14082" width="60.42578125" style="381" customWidth="1"/>
    <col min="14083" max="14086" width="13.5703125" style="381" customWidth="1"/>
    <col min="14087" max="14087" width="60.7109375" style="381" customWidth="1"/>
    <col min="14088" max="14091" width="13.5703125" style="381" customWidth="1"/>
    <col min="14092" max="14337" width="9.140625" style="381"/>
    <col min="14338" max="14338" width="60.42578125" style="381" customWidth="1"/>
    <col min="14339" max="14342" width="13.5703125" style="381" customWidth="1"/>
    <col min="14343" max="14343" width="60.7109375" style="381" customWidth="1"/>
    <col min="14344" max="14347" width="13.5703125" style="381" customWidth="1"/>
    <col min="14348" max="14593" width="9.140625" style="381"/>
    <col min="14594" max="14594" width="60.42578125" style="381" customWidth="1"/>
    <col min="14595" max="14598" width="13.5703125" style="381" customWidth="1"/>
    <col min="14599" max="14599" width="60.7109375" style="381" customWidth="1"/>
    <col min="14600" max="14603" width="13.5703125" style="381" customWidth="1"/>
    <col min="14604" max="14849" width="9.140625" style="381"/>
    <col min="14850" max="14850" width="60.42578125" style="381" customWidth="1"/>
    <col min="14851" max="14854" width="13.5703125" style="381" customWidth="1"/>
    <col min="14855" max="14855" width="60.7109375" style="381" customWidth="1"/>
    <col min="14856" max="14859" width="13.5703125" style="381" customWidth="1"/>
    <col min="14860" max="15105" width="9.140625" style="381"/>
    <col min="15106" max="15106" width="60.42578125" style="381" customWidth="1"/>
    <col min="15107" max="15110" width="13.5703125" style="381" customWidth="1"/>
    <col min="15111" max="15111" width="60.7109375" style="381" customWidth="1"/>
    <col min="15112" max="15115" width="13.5703125" style="381" customWidth="1"/>
    <col min="15116" max="15361" width="9.140625" style="381"/>
    <col min="15362" max="15362" width="60.42578125" style="381" customWidth="1"/>
    <col min="15363" max="15366" width="13.5703125" style="381" customWidth="1"/>
    <col min="15367" max="15367" width="60.7109375" style="381" customWidth="1"/>
    <col min="15368" max="15371" width="13.5703125" style="381" customWidth="1"/>
    <col min="15372" max="15617" width="9.140625" style="381"/>
    <col min="15618" max="15618" width="60.42578125" style="381" customWidth="1"/>
    <col min="15619" max="15622" width="13.5703125" style="381" customWidth="1"/>
    <col min="15623" max="15623" width="60.7109375" style="381" customWidth="1"/>
    <col min="15624" max="15627" width="13.5703125" style="381" customWidth="1"/>
    <col min="15628" max="15873" width="9.140625" style="381"/>
    <col min="15874" max="15874" width="60.42578125" style="381" customWidth="1"/>
    <col min="15875" max="15878" width="13.5703125" style="381" customWidth="1"/>
    <col min="15879" max="15879" width="60.7109375" style="381" customWidth="1"/>
    <col min="15880" max="15883" width="13.5703125" style="381" customWidth="1"/>
    <col min="15884" max="16129" width="9.140625" style="381"/>
    <col min="16130" max="16130" width="60.42578125" style="381" customWidth="1"/>
    <col min="16131" max="16134" width="13.5703125" style="381" customWidth="1"/>
    <col min="16135" max="16135" width="60.7109375" style="381" customWidth="1"/>
    <col min="16136" max="16139" width="13.5703125" style="381" customWidth="1"/>
    <col min="16140" max="16384" width="9.140625" style="381"/>
  </cols>
  <sheetData>
    <row r="1" spans="1:11" x14ac:dyDescent="0.2">
      <c r="H1" s="382"/>
      <c r="I1" s="382"/>
      <c r="K1" s="382" t="s">
        <v>453</v>
      </c>
    </row>
    <row r="3" spans="1:11" ht="18" x14ac:dyDescent="0.25">
      <c r="A3" s="695" t="s">
        <v>611</v>
      </c>
      <c r="B3" s="695"/>
      <c r="C3" s="695"/>
      <c r="D3" s="695"/>
      <c r="E3" s="695"/>
      <c r="F3" s="695"/>
      <c r="G3" s="695"/>
      <c r="H3" s="695"/>
      <c r="I3" s="695"/>
      <c r="J3" s="695"/>
      <c r="K3" s="695"/>
    </row>
    <row r="4" spans="1:11" ht="18.75" thickBot="1" x14ac:dyDescent="0.3">
      <c r="B4" s="383"/>
      <c r="C4" s="383"/>
      <c r="D4" s="383"/>
      <c r="E4" s="383"/>
      <c r="F4" s="383"/>
      <c r="G4" s="383"/>
      <c r="H4" s="384"/>
      <c r="I4" s="384"/>
      <c r="K4" s="384" t="s">
        <v>1</v>
      </c>
    </row>
    <row r="5" spans="1:11" ht="15" thickBot="1" x14ac:dyDescent="0.25">
      <c r="A5" s="385"/>
      <c r="B5" s="386" t="s">
        <v>2</v>
      </c>
      <c r="C5" s="386" t="s">
        <v>3</v>
      </c>
      <c r="D5" s="386" t="s">
        <v>4</v>
      </c>
      <c r="E5" s="386" t="s">
        <v>5</v>
      </c>
      <c r="F5" s="386" t="s">
        <v>6</v>
      </c>
      <c r="G5" s="386" t="s">
        <v>86</v>
      </c>
      <c r="H5" s="387" t="s">
        <v>236</v>
      </c>
      <c r="I5" s="388" t="s">
        <v>244</v>
      </c>
      <c r="J5" s="388" t="s">
        <v>290</v>
      </c>
      <c r="K5" s="386" t="s">
        <v>245</v>
      </c>
    </row>
    <row r="6" spans="1:11" ht="45" customHeight="1" thickBot="1" x14ac:dyDescent="0.25">
      <c r="A6" s="389" t="s">
        <v>7</v>
      </c>
      <c r="B6" s="390" t="s">
        <v>454</v>
      </c>
      <c r="C6" s="391" t="s">
        <v>612</v>
      </c>
      <c r="D6" s="392" t="s">
        <v>613</v>
      </c>
      <c r="E6" s="391" t="s">
        <v>606</v>
      </c>
      <c r="F6" s="393" t="s">
        <v>455</v>
      </c>
      <c r="G6" s="390" t="s">
        <v>456</v>
      </c>
      <c r="H6" s="391" t="s">
        <v>612</v>
      </c>
      <c r="I6" s="392" t="s">
        <v>613</v>
      </c>
      <c r="J6" s="391" t="s">
        <v>606</v>
      </c>
      <c r="K6" s="393" t="s">
        <v>455</v>
      </c>
    </row>
    <row r="7" spans="1:11" ht="35.25" customHeight="1" x14ac:dyDescent="0.2">
      <c r="A7" s="389" t="s">
        <v>8</v>
      </c>
      <c r="B7" s="696" t="s">
        <v>457</v>
      </c>
      <c r="C7" s="697"/>
      <c r="D7" s="697"/>
      <c r="E7" s="697"/>
      <c r="F7" s="697"/>
      <c r="G7" s="697"/>
      <c r="H7" s="697"/>
      <c r="I7" s="697"/>
      <c r="J7" s="698"/>
      <c r="K7" s="697"/>
    </row>
    <row r="8" spans="1:11" ht="28.5" x14ac:dyDescent="0.2">
      <c r="A8" s="389" t="s">
        <v>9</v>
      </c>
      <c r="B8" s="394" t="s">
        <v>131</v>
      </c>
      <c r="C8" s="395">
        <f>'1. melléklet'!I8</f>
        <v>1040</v>
      </c>
      <c r="D8" s="395">
        <f>'1. melléklet'!K8</f>
        <v>1597</v>
      </c>
      <c r="E8" s="395">
        <f>'1. melléklet'!L8</f>
        <v>1597</v>
      </c>
      <c r="F8" s="396">
        <f t="shared" ref="F8:F14" si="0">E8/D8</f>
        <v>1</v>
      </c>
      <c r="G8" s="397" t="s">
        <v>80</v>
      </c>
      <c r="H8" s="398">
        <f>'1. melléklet'!I53</f>
        <v>798</v>
      </c>
      <c r="I8" s="398">
        <f>'1. melléklet'!K53</f>
        <v>785</v>
      </c>
      <c r="J8" s="398">
        <f>'1. melléklet'!L53</f>
        <v>784</v>
      </c>
      <c r="K8" s="400">
        <f t="shared" ref="K8:K14" si="1">J8/I8</f>
        <v>0.99872611464968153</v>
      </c>
    </row>
    <row r="9" spans="1:11" ht="28.5" x14ac:dyDescent="0.2">
      <c r="A9" s="389" t="s">
        <v>10</v>
      </c>
      <c r="B9" s="394" t="s">
        <v>67</v>
      </c>
      <c r="C9" s="395">
        <f>'[2]1. melléklet'!I11</f>
        <v>0</v>
      </c>
      <c r="D9" s="395">
        <f>'[2]1. melléklet'!J11</f>
        <v>0</v>
      </c>
      <c r="E9" s="395">
        <f>'[2]1. melléklet'!K11</f>
        <v>0</v>
      </c>
      <c r="F9" s="396"/>
      <c r="G9" s="397" t="s">
        <v>142</v>
      </c>
      <c r="H9" s="398">
        <f>'1. melléklet'!I54</f>
        <v>140</v>
      </c>
      <c r="I9" s="398">
        <f>'1. melléklet'!K54</f>
        <v>133</v>
      </c>
      <c r="J9" s="398">
        <f>'1. melléklet'!L54</f>
        <v>133</v>
      </c>
      <c r="K9" s="400"/>
    </row>
    <row r="10" spans="1:11" ht="15" x14ac:dyDescent="0.2">
      <c r="A10" s="389" t="s">
        <v>11</v>
      </c>
      <c r="B10" s="394" t="s">
        <v>458</v>
      </c>
      <c r="C10" s="395">
        <f>'[2]1. melléklet'!I18</f>
        <v>0</v>
      </c>
      <c r="D10" s="395">
        <f>'[2]1. melléklet'!J18</f>
        <v>0</v>
      </c>
      <c r="E10" s="395">
        <f>'[2]1. melléklet'!K18</f>
        <v>0</v>
      </c>
      <c r="F10" s="396"/>
      <c r="G10" s="397" t="s">
        <v>143</v>
      </c>
      <c r="H10" s="398">
        <f>'1. melléklet'!I55</f>
        <v>262</v>
      </c>
      <c r="I10" s="398">
        <f>'1. melléklet'!K55</f>
        <v>538</v>
      </c>
      <c r="J10" s="398">
        <f>'1. melléklet'!L55</f>
        <v>229</v>
      </c>
      <c r="K10" s="400">
        <f t="shared" si="1"/>
        <v>0.42565055762081783</v>
      </c>
    </row>
    <row r="11" spans="1:11" ht="15" x14ac:dyDescent="0.2">
      <c r="A11" s="389" t="s">
        <v>12</v>
      </c>
      <c r="B11" s="394" t="s">
        <v>132</v>
      </c>
      <c r="C11" s="395">
        <f>'[2]1. melléklet'!I28</f>
        <v>0</v>
      </c>
      <c r="D11" s="395">
        <f>'[2]1. melléklet'!J28</f>
        <v>0</v>
      </c>
      <c r="E11" s="395">
        <f>'[2]1. melléklet'!K28</f>
        <v>0</v>
      </c>
      <c r="F11" s="396"/>
      <c r="G11" s="397" t="s">
        <v>159</v>
      </c>
      <c r="H11" s="398">
        <f>'1. melléklet'!I56</f>
        <v>0</v>
      </c>
      <c r="I11" s="398">
        <f>'1. melléklet'!K56</f>
        <v>300</v>
      </c>
      <c r="J11" s="398">
        <f>'1. melléklet'!L56</f>
        <v>170</v>
      </c>
      <c r="K11" s="400"/>
    </row>
    <row r="12" spans="1:11" ht="15" x14ac:dyDescent="0.2">
      <c r="A12" s="389" t="s">
        <v>13</v>
      </c>
      <c r="B12" s="394" t="s">
        <v>459</v>
      </c>
      <c r="C12" s="395">
        <f>'1. melléklet'!I44</f>
        <v>160</v>
      </c>
      <c r="D12" s="395">
        <f>'1. melléklet'!K45</f>
        <v>159</v>
      </c>
      <c r="E12" s="395">
        <f>'1. melléklet'!L45</f>
        <v>159</v>
      </c>
      <c r="F12" s="396"/>
      <c r="G12" s="397" t="s">
        <v>144</v>
      </c>
      <c r="H12" s="398">
        <f>'1. melléklet'!I57</f>
        <v>0</v>
      </c>
      <c r="I12" s="398">
        <f>'1. melléklet'!K57</f>
        <v>0</v>
      </c>
      <c r="J12" s="398">
        <f>'1. melléklet'!L57</f>
        <v>0</v>
      </c>
      <c r="K12" s="400"/>
    </row>
    <row r="13" spans="1:11" ht="29.25" thickBot="1" x14ac:dyDescent="0.25">
      <c r="A13" s="389" t="s">
        <v>14</v>
      </c>
      <c r="B13" s="401" t="s">
        <v>460</v>
      </c>
      <c r="C13" s="402"/>
      <c r="D13" s="402"/>
      <c r="E13" s="402"/>
      <c r="F13" s="403"/>
      <c r="G13" s="404" t="s">
        <v>154</v>
      </c>
      <c r="H13" s="405"/>
      <c r="I13" s="405"/>
      <c r="J13" s="406"/>
      <c r="K13" s="407"/>
    </row>
    <row r="14" spans="1:11" ht="32.25" customHeight="1" thickBot="1" x14ac:dyDescent="0.25">
      <c r="A14" s="389" t="s">
        <v>15</v>
      </c>
      <c r="B14" s="408" t="s">
        <v>458</v>
      </c>
      <c r="C14" s="409">
        <f>SUM(C8:C12)</f>
        <v>1200</v>
      </c>
      <c r="D14" s="409">
        <f>SUM(D8:D12)</f>
        <v>1756</v>
      </c>
      <c r="E14" s="409">
        <f>SUM(E8:E12)</f>
        <v>1756</v>
      </c>
      <c r="F14" s="410">
        <f t="shared" si="0"/>
        <v>1</v>
      </c>
      <c r="G14" s="408" t="s">
        <v>461</v>
      </c>
      <c r="H14" s="411">
        <f>SUM(H8:H12)</f>
        <v>1200</v>
      </c>
      <c r="I14" s="411">
        <f>SUM(I8:I12)</f>
        <v>1756</v>
      </c>
      <c r="J14" s="412">
        <f>SUM(J8:J12)</f>
        <v>1316</v>
      </c>
      <c r="K14" s="413">
        <f t="shared" si="1"/>
        <v>0.74943052391799547</v>
      </c>
    </row>
    <row r="15" spans="1:11" s="419" customFormat="1" ht="32.25" customHeight="1" x14ac:dyDescent="0.2">
      <c r="A15" s="389" t="s">
        <v>16</v>
      </c>
      <c r="B15" s="414"/>
      <c r="C15" s="415"/>
      <c r="D15" s="415"/>
      <c r="E15" s="415"/>
      <c r="F15" s="415"/>
      <c r="G15" s="416"/>
      <c r="H15" s="417"/>
      <c r="I15" s="417"/>
      <c r="J15" s="418"/>
      <c r="K15" s="415"/>
    </row>
    <row r="16" spans="1:11" ht="36.75" customHeight="1" x14ac:dyDescent="0.2">
      <c r="A16" s="389" t="s">
        <v>17</v>
      </c>
      <c r="B16" s="699" t="s">
        <v>462</v>
      </c>
      <c r="C16" s="698"/>
      <c r="D16" s="698"/>
      <c r="E16" s="698"/>
      <c r="F16" s="698"/>
      <c r="G16" s="698"/>
      <c r="H16" s="698"/>
      <c r="I16" s="698"/>
      <c r="J16" s="698"/>
      <c r="K16" s="698"/>
    </row>
    <row r="17" spans="1:11" ht="28.5" x14ac:dyDescent="0.2">
      <c r="A17" s="389" t="s">
        <v>18</v>
      </c>
      <c r="B17" s="420" t="s">
        <v>133</v>
      </c>
      <c r="C17" s="421"/>
      <c r="D17" s="421"/>
      <c r="E17" s="421"/>
      <c r="F17" s="422"/>
      <c r="G17" s="423" t="s">
        <v>145</v>
      </c>
      <c r="H17" s="424">
        <f>'1. melléklet'!I64</f>
        <v>0</v>
      </c>
      <c r="I17" s="424">
        <f>'1. melléklet'!K64</f>
        <v>0</v>
      </c>
      <c r="J17" s="424">
        <f>'1. melléklet'!L64</f>
        <v>0</v>
      </c>
      <c r="K17" s="426"/>
    </row>
    <row r="18" spans="1:11" ht="15" x14ac:dyDescent="0.2">
      <c r="A18" s="389" t="s">
        <v>19</v>
      </c>
      <c r="B18" s="427" t="s">
        <v>73</v>
      </c>
      <c r="C18" s="395"/>
      <c r="D18" s="395"/>
      <c r="E18" s="395"/>
      <c r="F18" s="396"/>
      <c r="G18" s="428" t="s">
        <v>146</v>
      </c>
      <c r="H18" s="424">
        <f>'[2]1. melléklet'!I65</f>
        <v>0</v>
      </c>
      <c r="I18" s="424">
        <f>'[2]1. melléklet'!J65</f>
        <v>0</v>
      </c>
      <c r="J18" s="425">
        <f>'[2]1. melléklet'!K65</f>
        <v>0</v>
      </c>
      <c r="K18" s="400"/>
    </row>
    <row r="19" spans="1:11" ht="15" x14ac:dyDescent="0.2">
      <c r="A19" s="389" t="s">
        <v>20</v>
      </c>
      <c r="B19" s="427" t="s">
        <v>134</v>
      </c>
      <c r="C19" s="395"/>
      <c r="D19" s="395"/>
      <c r="E19" s="395"/>
      <c r="F19" s="396"/>
      <c r="G19" s="428" t="s">
        <v>147</v>
      </c>
      <c r="H19" s="424">
        <f>'[2]1. melléklet'!I66</f>
        <v>0</v>
      </c>
      <c r="I19" s="424">
        <f>'[2]1. melléklet'!J66</f>
        <v>0</v>
      </c>
      <c r="J19" s="425">
        <f>'[2]1. melléklet'!K66</f>
        <v>0</v>
      </c>
      <c r="K19" s="400"/>
    </row>
    <row r="20" spans="1:11" ht="15" x14ac:dyDescent="0.2">
      <c r="A20" s="389" t="s">
        <v>21</v>
      </c>
      <c r="B20" s="394" t="s">
        <v>157</v>
      </c>
      <c r="C20" s="395"/>
      <c r="D20" s="395"/>
      <c r="E20" s="395"/>
      <c r="F20" s="396"/>
      <c r="G20" s="397" t="s">
        <v>154</v>
      </c>
      <c r="H20" s="398"/>
      <c r="I20" s="398"/>
      <c r="J20" s="399"/>
      <c r="K20" s="400"/>
    </row>
    <row r="21" spans="1:11" ht="29.25" thickBot="1" x14ac:dyDescent="0.25">
      <c r="A21" s="389" t="s">
        <v>22</v>
      </c>
      <c r="B21" s="429" t="s">
        <v>460</v>
      </c>
      <c r="C21" s="430"/>
      <c r="D21" s="430"/>
      <c r="E21" s="430"/>
      <c r="F21" s="431"/>
      <c r="G21" s="432"/>
      <c r="H21" s="433"/>
      <c r="I21" s="433"/>
      <c r="J21" s="434"/>
      <c r="K21" s="435"/>
    </row>
    <row r="22" spans="1:11" ht="33.75" customHeight="1" thickBot="1" x14ac:dyDescent="0.25">
      <c r="A22" s="389" t="s">
        <v>23</v>
      </c>
      <c r="B22" s="408" t="s">
        <v>463</v>
      </c>
      <c r="C22" s="409">
        <f>SUM(C17:C21)</f>
        <v>0</v>
      </c>
      <c r="D22" s="409">
        <f>SUM(D17:D21)</f>
        <v>0</v>
      </c>
      <c r="E22" s="409">
        <f>SUM(E17:E21)</f>
        <v>0</v>
      </c>
      <c r="F22" s="410"/>
      <c r="G22" s="408" t="s">
        <v>464</v>
      </c>
      <c r="H22" s="411">
        <f>SUM(H17:H21)</f>
        <v>0</v>
      </c>
      <c r="I22" s="411">
        <f>SUM(I17:I21)</f>
        <v>0</v>
      </c>
      <c r="J22" s="412">
        <f>SUM(J17:J21)</f>
        <v>0</v>
      </c>
      <c r="K22" s="413"/>
    </row>
    <row r="23" spans="1:11" ht="35.25" customHeight="1" thickBot="1" x14ac:dyDescent="0.25">
      <c r="A23" s="389" t="s">
        <v>24</v>
      </c>
      <c r="B23" s="436" t="s">
        <v>465</v>
      </c>
      <c r="C23" s="437">
        <f>C14+C22</f>
        <v>1200</v>
      </c>
      <c r="D23" s="437">
        <f>D14+D22</f>
        <v>1756</v>
      </c>
      <c r="E23" s="437">
        <f>E14+E22</f>
        <v>1756</v>
      </c>
      <c r="F23" s="438">
        <f>E23/D23</f>
        <v>1</v>
      </c>
      <c r="G23" s="436" t="s">
        <v>466</v>
      </c>
      <c r="H23" s="439">
        <f>H14+H22</f>
        <v>1200</v>
      </c>
      <c r="I23" s="439">
        <f>I14+I22</f>
        <v>1756</v>
      </c>
      <c r="J23" s="440">
        <f>J14+J22</f>
        <v>1316</v>
      </c>
      <c r="K23" s="441">
        <f t="shared" ref="K23" si="2">J23/I23</f>
        <v>0.74943052391799547</v>
      </c>
    </row>
    <row r="25" spans="1:11" x14ac:dyDescent="0.2">
      <c r="H25" s="442"/>
      <c r="I25" s="442"/>
      <c r="J25" s="442"/>
    </row>
  </sheetData>
  <mergeCells count="3">
    <mergeCell ref="A3:K3"/>
    <mergeCell ref="B7:K7"/>
    <mergeCell ref="B16:K16"/>
  </mergeCells>
  <printOptions horizontalCentered="1"/>
  <pageMargins left="0.39370078740157483" right="0.39370078740157483" top="0.74803149606299213" bottom="0.74803149606299213" header="0.31496062992125984" footer="0.31496062992125984"/>
  <pageSetup paperSize="9" scale="66" firstPageNumber="45" orientation="landscape" r:id="rId1"/>
  <headerFooter>
    <oddFooter>&amp;L&amp;D&amp;C&amp;P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7EF59-6B14-424E-B255-F52447739420}">
  <dimension ref="A1:C17"/>
  <sheetViews>
    <sheetView view="pageBreakPreview" zoomScaleNormal="100" zoomScaleSheetLayoutView="100" workbookViewId="0">
      <selection activeCell="C15" sqref="C15"/>
    </sheetView>
  </sheetViews>
  <sheetFormatPr defaultRowHeight="15" x14ac:dyDescent="0.2"/>
  <cols>
    <col min="1" max="1" width="7.85546875" style="443" customWidth="1"/>
    <col min="2" max="2" width="66.85546875" style="443" customWidth="1"/>
    <col min="3" max="3" width="17.5703125" style="443" customWidth="1"/>
    <col min="4" max="256" width="9.140625" style="443"/>
    <col min="257" max="257" width="7.85546875" style="443" customWidth="1"/>
    <col min="258" max="258" width="70.7109375" style="443" customWidth="1"/>
    <col min="259" max="259" width="25.7109375" style="443" customWidth="1"/>
    <col min="260" max="512" width="9.140625" style="443"/>
    <col min="513" max="513" width="7.85546875" style="443" customWidth="1"/>
    <col min="514" max="514" width="70.7109375" style="443" customWidth="1"/>
    <col min="515" max="515" width="25.7109375" style="443" customWidth="1"/>
    <col min="516" max="768" width="9.140625" style="443"/>
    <col min="769" max="769" width="7.85546875" style="443" customWidth="1"/>
    <col min="770" max="770" width="70.7109375" style="443" customWidth="1"/>
    <col min="771" max="771" width="25.7109375" style="443" customWidth="1"/>
    <col min="772" max="1024" width="9.140625" style="443"/>
    <col min="1025" max="1025" width="7.85546875" style="443" customWidth="1"/>
    <col min="1026" max="1026" width="70.7109375" style="443" customWidth="1"/>
    <col min="1027" max="1027" width="25.7109375" style="443" customWidth="1"/>
    <col min="1028" max="1280" width="9.140625" style="443"/>
    <col min="1281" max="1281" width="7.85546875" style="443" customWidth="1"/>
    <col min="1282" max="1282" width="70.7109375" style="443" customWidth="1"/>
    <col min="1283" max="1283" width="25.7109375" style="443" customWidth="1"/>
    <col min="1284" max="1536" width="9.140625" style="443"/>
    <col min="1537" max="1537" width="7.85546875" style="443" customWidth="1"/>
    <col min="1538" max="1538" width="70.7109375" style="443" customWidth="1"/>
    <col min="1539" max="1539" width="25.7109375" style="443" customWidth="1"/>
    <col min="1540" max="1792" width="9.140625" style="443"/>
    <col min="1793" max="1793" width="7.85546875" style="443" customWidth="1"/>
    <col min="1794" max="1794" width="70.7109375" style="443" customWidth="1"/>
    <col min="1795" max="1795" width="25.7109375" style="443" customWidth="1"/>
    <col min="1796" max="2048" width="9.140625" style="443"/>
    <col min="2049" max="2049" width="7.85546875" style="443" customWidth="1"/>
    <col min="2050" max="2050" width="70.7109375" style="443" customWidth="1"/>
    <col min="2051" max="2051" width="25.7109375" style="443" customWidth="1"/>
    <col min="2052" max="2304" width="9.140625" style="443"/>
    <col min="2305" max="2305" width="7.85546875" style="443" customWidth="1"/>
    <col min="2306" max="2306" width="70.7109375" style="443" customWidth="1"/>
    <col min="2307" max="2307" width="25.7109375" style="443" customWidth="1"/>
    <col min="2308" max="2560" width="9.140625" style="443"/>
    <col min="2561" max="2561" width="7.85546875" style="443" customWidth="1"/>
    <col min="2562" max="2562" width="70.7109375" style="443" customWidth="1"/>
    <col min="2563" max="2563" width="25.7109375" style="443" customWidth="1"/>
    <col min="2564" max="2816" width="9.140625" style="443"/>
    <col min="2817" max="2817" width="7.85546875" style="443" customWidth="1"/>
    <col min="2818" max="2818" width="70.7109375" style="443" customWidth="1"/>
    <col min="2819" max="2819" width="25.7109375" style="443" customWidth="1"/>
    <col min="2820" max="3072" width="9.140625" style="443"/>
    <col min="3073" max="3073" width="7.85546875" style="443" customWidth="1"/>
    <col min="3074" max="3074" width="70.7109375" style="443" customWidth="1"/>
    <col min="3075" max="3075" width="25.7109375" style="443" customWidth="1"/>
    <col min="3076" max="3328" width="9.140625" style="443"/>
    <col min="3329" max="3329" width="7.85546875" style="443" customWidth="1"/>
    <col min="3330" max="3330" width="70.7109375" style="443" customWidth="1"/>
    <col min="3331" max="3331" width="25.7109375" style="443" customWidth="1"/>
    <col min="3332" max="3584" width="9.140625" style="443"/>
    <col min="3585" max="3585" width="7.85546875" style="443" customWidth="1"/>
    <col min="3586" max="3586" width="70.7109375" style="443" customWidth="1"/>
    <col min="3587" max="3587" width="25.7109375" style="443" customWidth="1"/>
    <col min="3588" max="3840" width="9.140625" style="443"/>
    <col min="3841" max="3841" width="7.85546875" style="443" customWidth="1"/>
    <col min="3842" max="3842" width="70.7109375" style="443" customWidth="1"/>
    <col min="3843" max="3843" width="25.7109375" style="443" customWidth="1"/>
    <col min="3844" max="4096" width="9.140625" style="443"/>
    <col min="4097" max="4097" width="7.85546875" style="443" customWidth="1"/>
    <col min="4098" max="4098" width="70.7109375" style="443" customWidth="1"/>
    <col min="4099" max="4099" width="25.7109375" style="443" customWidth="1"/>
    <col min="4100" max="4352" width="9.140625" style="443"/>
    <col min="4353" max="4353" width="7.85546875" style="443" customWidth="1"/>
    <col min="4354" max="4354" width="70.7109375" style="443" customWidth="1"/>
    <col min="4355" max="4355" width="25.7109375" style="443" customWidth="1"/>
    <col min="4356" max="4608" width="9.140625" style="443"/>
    <col min="4609" max="4609" width="7.85546875" style="443" customWidth="1"/>
    <col min="4610" max="4610" width="70.7109375" style="443" customWidth="1"/>
    <col min="4611" max="4611" width="25.7109375" style="443" customWidth="1"/>
    <col min="4612" max="4864" width="9.140625" style="443"/>
    <col min="4865" max="4865" width="7.85546875" style="443" customWidth="1"/>
    <col min="4866" max="4866" width="70.7109375" style="443" customWidth="1"/>
    <col min="4867" max="4867" width="25.7109375" style="443" customWidth="1"/>
    <col min="4868" max="5120" width="9.140625" style="443"/>
    <col min="5121" max="5121" width="7.85546875" style="443" customWidth="1"/>
    <col min="5122" max="5122" width="70.7109375" style="443" customWidth="1"/>
    <col min="5123" max="5123" width="25.7109375" style="443" customWidth="1"/>
    <col min="5124" max="5376" width="9.140625" style="443"/>
    <col min="5377" max="5377" width="7.85546875" style="443" customWidth="1"/>
    <col min="5378" max="5378" width="70.7109375" style="443" customWidth="1"/>
    <col min="5379" max="5379" width="25.7109375" style="443" customWidth="1"/>
    <col min="5380" max="5632" width="9.140625" style="443"/>
    <col min="5633" max="5633" width="7.85546875" style="443" customWidth="1"/>
    <col min="5634" max="5634" width="70.7109375" style="443" customWidth="1"/>
    <col min="5635" max="5635" width="25.7109375" style="443" customWidth="1"/>
    <col min="5636" max="5888" width="9.140625" style="443"/>
    <col min="5889" max="5889" width="7.85546875" style="443" customWidth="1"/>
    <col min="5890" max="5890" width="70.7109375" style="443" customWidth="1"/>
    <col min="5891" max="5891" width="25.7109375" style="443" customWidth="1"/>
    <col min="5892" max="6144" width="9.140625" style="443"/>
    <col min="6145" max="6145" width="7.85546875" style="443" customWidth="1"/>
    <col min="6146" max="6146" width="70.7109375" style="443" customWidth="1"/>
    <col min="6147" max="6147" width="25.7109375" style="443" customWidth="1"/>
    <col min="6148" max="6400" width="9.140625" style="443"/>
    <col min="6401" max="6401" width="7.85546875" style="443" customWidth="1"/>
    <col min="6402" max="6402" width="70.7109375" style="443" customWidth="1"/>
    <col min="6403" max="6403" width="25.7109375" style="443" customWidth="1"/>
    <col min="6404" max="6656" width="9.140625" style="443"/>
    <col min="6657" max="6657" width="7.85546875" style="443" customWidth="1"/>
    <col min="6658" max="6658" width="70.7109375" style="443" customWidth="1"/>
    <col min="6659" max="6659" width="25.7109375" style="443" customWidth="1"/>
    <col min="6660" max="6912" width="9.140625" style="443"/>
    <col min="6913" max="6913" width="7.85546875" style="443" customWidth="1"/>
    <col min="6914" max="6914" width="70.7109375" style="443" customWidth="1"/>
    <col min="6915" max="6915" width="25.7109375" style="443" customWidth="1"/>
    <col min="6916" max="7168" width="9.140625" style="443"/>
    <col min="7169" max="7169" width="7.85546875" style="443" customWidth="1"/>
    <col min="7170" max="7170" width="70.7109375" style="443" customWidth="1"/>
    <col min="7171" max="7171" width="25.7109375" style="443" customWidth="1"/>
    <col min="7172" max="7424" width="9.140625" style="443"/>
    <col min="7425" max="7425" width="7.85546875" style="443" customWidth="1"/>
    <col min="7426" max="7426" width="70.7109375" style="443" customWidth="1"/>
    <col min="7427" max="7427" width="25.7109375" style="443" customWidth="1"/>
    <col min="7428" max="7680" width="9.140625" style="443"/>
    <col min="7681" max="7681" width="7.85546875" style="443" customWidth="1"/>
    <col min="7682" max="7682" width="70.7109375" style="443" customWidth="1"/>
    <col min="7683" max="7683" width="25.7109375" style="443" customWidth="1"/>
    <col min="7684" max="7936" width="9.140625" style="443"/>
    <col min="7937" max="7937" width="7.85546875" style="443" customWidth="1"/>
    <col min="7938" max="7938" width="70.7109375" style="443" customWidth="1"/>
    <col min="7939" max="7939" width="25.7109375" style="443" customWidth="1"/>
    <col min="7940" max="8192" width="9.140625" style="443"/>
    <col min="8193" max="8193" width="7.85546875" style="443" customWidth="1"/>
    <col min="8194" max="8194" width="70.7109375" style="443" customWidth="1"/>
    <col min="8195" max="8195" width="25.7109375" style="443" customWidth="1"/>
    <col min="8196" max="8448" width="9.140625" style="443"/>
    <col min="8449" max="8449" width="7.85546875" style="443" customWidth="1"/>
    <col min="8450" max="8450" width="70.7109375" style="443" customWidth="1"/>
    <col min="8451" max="8451" width="25.7109375" style="443" customWidth="1"/>
    <col min="8452" max="8704" width="9.140625" style="443"/>
    <col min="8705" max="8705" width="7.85546875" style="443" customWidth="1"/>
    <col min="8706" max="8706" width="70.7109375" style="443" customWidth="1"/>
    <col min="8707" max="8707" width="25.7109375" style="443" customWidth="1"/>
    <col min="8708" max="8960" width="9.140625" style="443"/>
    <col min="8961" max="8961" width="7.85546875" style="443" customWidth="1"/>
    <col min="8962" max="8962" width="70.7109375" style="443" customWidth="1"/>
    <col min="8963" max="8963" width="25.7109375" style="443" customWidth="1"/>
    <col min="8964" max="9216" width="9.140625" style="443"/>
    <col min="9217" max="9217" width="7.85546875" style="443" customWidth="1"/>
    <col min="9218" max="9218" width="70.7109375" style="443" customWidth="1"/>
    <col min="9219" max="9219" width="25.7109375" style="443" customWidth="1"/>
    <col min="9220" max="9472" width="9.140625" style="443"/>
    <col min="9473" max="9473" width="7.85546875" style="443" customWidth="1"/>
    <col min="9474" max="9474" width="70.7109375" style="443" customWidth="1"/>
    <col min="9475" max="9475" width="25.7109375" style="443" customWidth="1"/>
    <col min="9476" max="9728" width="9.140625" style="443"/>
    <col min="9729" max="9729" width="7.85546875" style="443" customWidth="1"/>
    <col min="9730" max="9730" width="70.7109375" style="443" customWidth="1"/>
    <col min="9731" max="9731" width="25.7109375" style="443" customWidth="1"/>
    <col min="9732" max="9984" width="9.140625" style="443"/>
    <col min="9985" max="9985" width="7.85546875" style="443" customWidth="1"/>
    <col min="9986" max="9986" width="70.7109375" style="443" customWidth="1"/>
    <col min="9987" max="9987" width="25.7109375" style="443" customWidth="1"/>
    <col min="9988" max="10240" width="9.140625" style="443"/>
    <col min="10241" max="10241" width="7.85546875" style="443" customWidth="1"/>
    <col min="10242" max="10242" width="70.7109375" style="443" customWidth="1"/>
    <col min="10243" max="10243" width="25.7109375" style="443" customWidth="1"/>
    <col min="10244" max="10496" width="9.140625" style="443"/>
    <col min="10497" max="10497" width="7.85546875" style="443" customWidth="1"/>
    <col min="10498" max="10498" width="70.7109375" style="443" customWidth="1"/>
    <col min="10499" max="10499" width="25.7109375" style="443" customWidth="1"/>
    <col min="10500" max="10752" width="9.140625" style="443"/>
    <col min="10753" max="10753" width="7.85546875" style="443" customWidth="1"/>
    <col min="10754" max="10754" width="70.7109375" style="443" customWidth="1"/>
    <col min="10755" max="10755" width="25.7109375" style="443" customWidth="1"/>
    <col min="10756" max="11008" width="9.140625" style="443"/>
    <col min="11009" max="11009" width="7.85546875" style="443" customWidth="1"/>
    <col min="11010" max="11010" width="70.7109375" style="443" customWidth="1"/>
    <col min="11011" max="11011" width="25.7109375" style="443" customWidth="1"/>
    <col min="11012" max="11264" width="9.140625" style="443"/>
    <col min="11265" max="11265" width="7.85546875" style="443" customWidth="1"/>
    <col min="11266" max="11266" width="70.7109375" style="443" customWidth="1"/>
    <col min="11267" max="11267" width="25.7109375" style="443" customWidth="1"/>
    <col min="11268" max="11520" width="9.140625" style="443"/>
    <col min="11521" max="11521" width="7.85546875" style="443" customWidth="1"/>
    <col min="11522" max="11522" width="70.7109375" style="443" customWidth="1"/>
    <col min="11523" max="11523" width="25.7109375" style="443" customWidth="1"/>
    <col min="11524" max="11776" width="9.140625" style="443"/>
    <col min="11777" max="11777" width="7.85546875" style="443" customWidth="1"/>
    <col min="11778" max="11778" width="70.7109375" style="443" customWidth="1"/>
    <col min="11779" max="11779" width="25.7109375" style="443" customWidth="1"/>
    <col min="11780" max="12032" width="9.140625" style="443"/>
    <col min="12033" max="12033" width="7.85546875" style="443" customWidth="1"/>
    <col min="12034" max="12034" width="70.7109375" style="443" customWidth="1"/>
    <col min="12035" max="12035" width="25.7109375" style="443" customWidth="1"/>
    <col min="12036" max="12288" width="9.140625" style="443"/>
    <col min="12289" max="12289" width="7.85546875" style="443" customWidth="1"/>
    <col min="12290" max="12290" width="70.7109375" style="443" customWidth="1"/>
    <col min="12291" max="12291" width="25.7109375" style="443" customWidth="1"/>
    <col min="12292" max="12544" width="9.140625" style="443"/>
    <col min="12545" max="12545" width="7.85546875" style="443" customWidth="1"/>
    <col min="12546" max="12546" width="70.7109375" style="443" customWidth="1"/>
    <col min="12547" max="12547" width="25.7109375" style="443" customWidth="1"/>
    <col min="12548" max="12800" width="9.140625" style="443"/>
    <col min="12801" max="12801" width="7.85546875" style="443" customWidth="1"/>
    <col min="12802" max="12802" width="70.7109375" style="443" customWidth="1"/>
    <col min="12803" max="12803" width="25.7109375" style="443" customWidth="1"/>
    <col min="12804" max="13056" width="9.140625" style="443"/>
    <col min="13057" max="13057" width="7.85546875" style="443" customWidth="1"/>
    <col min="13058" max="13058" width="70.7109375" style="443" customWidth="1"/>
    <col min="13059" max="13059" width="25.7109375" style="443" customWidth="1"/>
    <col min="13060" max="13312" width="9.140625" style="443"/>
    <col min="13313" max="13313" width="7.85546875" style="443" customWidth="1"/>
    <col min="13314" max="13314" width="70.7109375" style="443" customWidth="1"/>
    <col min="13315" max="13315" width="25.7109375" style="443" customWidth="1"/>
    <col min="13316" max="13568" width="9.140625" style="443"/>
    <col min="13569" max="13569" width="7.85546875" style="443" customWidth="1"/>
    <col min="13570" max="13570" width="70.7109375" style="443" customWidth="1"/>
    <col min="13571" max="13571" width="25.7109375" style="443" customWidth="1"/>
    <col min="13572" max="13824" width="9.140625" style="443"/>
    <col min="13825" max="13825" width="7.85546875" style="443" customWidth="1"/>
    <col min="13826" max="13826" width="70.7109375" style="443" customWidth="1"/>
    <col min="13827" max="13827" width="25.7109375" style="443" customWidth="1"/>
    <col min="13828" max="14080" width="9.140625" style="443"/>
    <col min="14081" max="14081" width="7.85546875" style="443" customWidth="1"/>
    <col min="14082" max="14082" width="70.7109375" style="443" customWidth="1"/>
    <col min="14083" max="14083" width="25.7109375" style="443" customWidth="1"/>
    <col min="14084" max="14336" width="9.140625" style="443"/>
    <col min="14337" max="14337" width="7.85546875" style="443" customWidth="1"/>
    <col min="14338" max="14338" width="70.7109375" style="443" customWidth="1"/>
    <col min="14339" max="14339" width="25.7109375" style="443" customWidth="1"/>
    <col min="14340" max="14592" width="9.140625" style="443"/>
    <col min="14593" max="14593" width="7.85546875" style="443" customWidth="1"/>
    <col min="14594" max="14594" width="70.7109375" style="443" customWidth="1"/>
    <col min="14595" max="14595" width="25.7109375" style="443" customWidth="1"/>
    <col min="14596" max="14848" width="9.140625" style="443"/>
    <col min="14849" max="14849" width="7.85546875" style="443" customWidth="1"/>
    <col min="14850" max="14850" width="70.7109375" style="443" customWidth="1"/>
    <col min="14851" max="14851" width="25.7109375" style="443" customWidth="1"/>
    <col min="14852" max="15104" width="9.140625" style="443"/>
    <col min="15105" max="15105" width="7.85546875" style="443" customWidth="1"/>
    <col min="15106" max="15106" width="70.7109375" style="443" customWidth="1"/>
    <col min="15107" max="15107" width="25.7109375" style="443" customWidth="1"/>
    <col min="15108" max="15360" width="9.140625" style="443"/>
    <col min="15361" max="15361" width="7.85546875" style="443" customWidth="1"/>
    <col min="15362" max="15362" width="70.7109375" style="443" customWidth="1"/>
    <col min="15363" max="15363" width="25.7109375" style="443" customWidth="1"/>
    <col min="15364" max="15616" width="9.140625" style="443"/>
    <col min="15617" max="15617" width="7.85546875" style="443" customWidth="1"/>
    <col min="15618" max="15618" width="70.7109375" style="443" customWidth="1"/>
    <col min="15619" max="15619" width="25.7109375" style="443" customWidth="1"/>
    <col min="15620" max="15872" width="9.140625" style="443"/>
    <col min="15873" max="15873" width="7.85546875" style="443" customWidth="1"/>
    <col min="15874" max="15874" width="70.7109375" style="443" customWidth="1"/>
    <col min="15875" max="15875" width="25.7109375" style="443" customWidth="1"/>
    <col min="15876" max="16128" width="9.140625" style="443"/>
    <col min="16129" max="16129" width="7.85546875" style="443" customWidth="1"/>
    <col min="16130" max="16130" width="70.7109375" style="443" customWidth="1"/>
    <col min="16131" max="16131" width="25.7109375" style="443" customWidth="1"/>
    <col min="16132" max="16384" width="9.140625" style="443"/>
  </cols>
  <sheetData>
    <row r="1" spans="1:3" x14ac:dyDescent="0.2">
      <c r="C1" s="444" t="s">
        <v>467</v>
      </c>
    </row>
    <row r="2" spans="1:3" ht="15.75" x14ac:dyDescent="0.25">
      <c r="A2" s="445"/>
      <c r="B2" s="445"/>
      <c r="C2" s="445"/>
    </row>
    <row r="3" spans="1:3" ht="33.75" customHeight="1" x14ac:dyDescent="0.2">
      <c r="A3" s="446"/>
      <c r="B3" s="446"/>
      <c r="C3" s="446"/>
    </row>
    <row r="4" spans="1:3" ht="33.75" customHeight="1" x14ac:dyDescent="0.2">
      <c r="A4" s="446"/>
      <c r="B4" s="446"/>
      <c r="C4" s="446"/>
    </row>
    <row r="5" spans="1:3" ht="33.75" customHeight="1" x14ac:dyDescent="0.2">
      <c r="A5" s="700" t="s">
        <v>468</v>
      </c>
      <c r="B5" s="700"/>
      <c r="C5" s="700"/>
    </row>
    <row r="6" spans="1:3" ht="33.75" customHeight="1" x14ac:dyDescent="0.2">
      <c r="A6" s="446"/>
      <c r="B6" s="446"/>
      <c r="C6" s="446"/>
    </row>
    <row r="7" spans="1:3" ht="33.75" customHeight="1" x14ac:dyDescent="0.2">
      <c r="A7" s="446"/>
      <c r="B7" s="446"/>
      <c r="C7" s="446"/>
    </row>
    <row r="8" spans="1:3" ht="15.75" thickBot="1" x14ac:dyDescent="0.25">
      <c r="C8" s="444" t="s">
        <v>1</v>
      </c>
    </row>
    <row r="9" spans="1:3" ht="16.5" thickBot="1" x14ac:dyDescent="0.3">
      <c r="A9" s="447"/>
      <c r="B9" s="448" t="s">
        <v>2</v>
      </c>
      <c r="C9" s="448" t="s">
        <v>3</v>
      </c>
    </row>
    <row r="10" spans="1:3" s="452" customFormat="1" ht="43.5" customHeight="1" thickBot="1" x14ac:dyDescent="0.25">
      <c r="A10" s="449" t="s">
        <v>469</v>
      </c>
      <c r="B10" s="450" t="s">
        <v>85</v>
      </c>
      <c r="C10" s="451" t="s">
        <v>304</v>
      </c>
    </row>
    <row r="11" spans="1:3" ht="30" customHeight="1" x14ac:dyDescent="0.2">
      <c r="A11" s="453" t="s">
        <v>7</v>
      </c>
      <c r="B11" s="454" t="s">
        <v>470</v>
      </c>
      <c r="C11" s="455">
        <v>175</v>
      </c>
    </row>
    <row r="12" spans="1:3" ht="30" customHeight="1" x14ac:dyDescent="0.2">
      <c r="A12" s="456" t="s">
        <v>8</v>
      </c>
      <c r="B12" s="457" t="s">
        <v>471</v>
      </c>
      <c r="C12" s="458">
        <v>1597</v>
      </c>
    </row>
    <row r="13" spans="1:3" ht="30" customHeight="1" x14ac:dyDescent="0.2">
      <c r="A13" s="456" t="s">
        <v>9</v>
      </c>
      <c r="B13" s="457" t="s">
        <v>472</v>
      </c>
      <c r="C13" s="459">
        <v>1316</v>
      </c>
    </row>
    <row r="14" spans="1:3" ht="30" customHeight="1" thickBot="1" x14ac:dyDescent="0.25">
      <c r="A14" s="453" t="s">
        <v>10</v>
      </c>
      <c r="B14" s="460" t="s">
        <v>595</v>
      </c>
      <c r="C14" s="461">
        <v>8</v>
      </c>
    </row>
    <row r="15" spans="1:3" ht="30" customHeight="1" x14ac:dyDescent="0.2">
      <c r="A15" s="462" t="s">
        <v>11</v>
      </c>
      <c r="B15" s="463" t="s">
        <v>596</v>
      </c>
      <c r="C15" s="464">
        <f>C11+C12-C13+C14</f>
        <v>464</v>
      </c>
    </row>
    <row r="16" spans="1:3" ht="30" customHeight="1" x14ac:dyDescent="0.2">
      <c r="A16" s="456" t="s">
        <v>12</v>
      </c>
      <c r="B16" s="465" t="s">
        <v>473</v>
      </c>
      <c r="C16" s="459">
        <v>106</v>
      </c>
    </row>
    <row r="17" spans="1:3" ht="30" customHeight="1" thickBot="1" x14ac:dyDescent="0.25">
      <c r="A17" s="466" t="s">
        <v>13</v>
      </c>
      <c r="B17" s="467" t="s">
        <v>474</v>
      </c>
      <c r="C17" s="468">
        <v>358</v>
      </c>
    </row>
  </sheetData>
  <mergeCells count="1">
    <mergeCell ref="A5:C5"/>
  </mergeCells>
  <conditionalFormatting sqref="C15">
    <cfRule type="cellIs" dxfId="0" priority="1" stopIfTrue="1" operator="notEqual">
      <formula>SUM(C16:C17)</formula>
    </cfRule>
  </conditionalFormatting>
  <printOptions horizontalCentered="1"/>
  <pageMargins left="0.78740157480314965" right="0.78740157480314965" top="0.98425196850393704" bottom="0.98425196850393704" header="0.78740157480314965" footer="0.78740157480314965"/>
  <pageSetup paperSize="9" scale="92" orientation="portrait" r:id="rId1"/>
  <headerFooter alignWithMargins="0">
    <oddFooter>&amp;L&amp;D&amp;C&amp;P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86EAA-F759-4A9E-BA90-259C846FF55D}">
  <dimension ref="A1:Q21"/>
  <sheetViews>
    <sheetView view="pageBreakPreview" zoomScaleNormal="120" zoomScaleSheetLayoutView="100" workbookViewId="0">
      <selection activeCell="D6" sqref="D6:Q6"/>
    </sheetView>
  </sheetViews>
  <sheetFormatPr defaultRowHeight="12" customHeight="1" x14ac:dyDescent="0.2"/>
  <cols>
    <col min="1" max="1" width="3.5703125" style="469" customWidth="1"/>
    <col min="2" max="2" width="27.42578125" style="470" customWidth="1"/>
    <col min="3" max="3" width="9.85546875" style="471" bestFit="1" customWidth="1"/>
    <col min="4" max="15" width="7.85546875" style="470" bestFit="1" customWidth="1"/>
    <col min="16" max="17" width="7.85546875" style="470" customWidth="1"/>
    <col min="18" max="23" width="6.7109375" style="470" customWidth="1"/>
    <col min="24" max="25" width="7.7109375" style="470" customWidth="1"/>
    <col min="26" max="256" width="9.140625" style="470"/>
    <col min="257" max="257" width="3.5703125" style="470" customWidth="1"/>
    <col min="258" max="258" width="38.140625" style="470" customWidth="1"/>
    <col min="259" max="259" width="9.85546875" style="470" bestFit="1" customWidth="1"/>
    <col min="260" max="271" width="7.85546875" style="470" bestFit="1" customWidth="1"/>
    <col min="272" max="273" width="7.85546875" style="470" customWidth="1"/>
    <col min="274" max="279" width="6.7109375" style="470" customWidth="1"/>
    <col min="280" max="281" width="7.7109375" style="470" customWidth="1"/>
    <col min="282" max="512" width="9.140625" style="470"/>
    <col min="513" max="513" width="3.5703125" style="470" customWidth="1"/>
    <col min="514" max="514" width="38.140625" style="470" customWidth="1"/>
    <col min="515" max="515" width="9.85546875" style="470" bestFit="1" customWidth="1"/>
    <col min="516" max="527" width="7.85546875" style="470" bestFit="1" customWidth="1"/>
    <col min="528" max="529" width="7.85546875" style="470" customWidth="1"/>
    <col min="530" max="535" width="6.7109375" style="470" customWidth="1"/>
    <col min="536" max="537" width="7.7109375" style="470" customWidth="1"/>
    <col min="538" max="768" width="9.140625" style="470"/>
    <col min="769" max="769" width="3.5703125" style="470" customWidth="1"/>
    <col min="770" max="770" width="38.140625" style="470" customWidth="1"/>
    <col min="771" max="771" width="9.85546875" style="470" bestFit="1" customWidth="1"/>
    <col min="772" max="783" width="7.85546875" style="470" bestFit="1" customWidth="1"/>
    <col min="784" max="785" width="7.85546875" style="470" customWidth="1"/>
    <col min="786" max="791" width="6.7109375" style="470" customWidth="1"/>
    <col min="792" max="793" width="7.7109375" style="470" customWidth="1"/>
    <col min="794" max="1024" width="9.140625" style="470"/>
    <col min="1025" max="1025" width="3.5703125" style="470" customWidth="1"/>
    <col min="1026" max="1026" width="38.140625" style="470" customWidth="1"/>
    <col min="1027" max="1027" width="9.85546875" style="470" bestFit="1" customWidth="1"/>
    <col min="1028" max="1039" width="7.85546875" style="470" bestFit="1" customWidth="1"/>
    <col min="1040" max="1041" width="7.85546875" style="470" customWidth="1"/>
    <col min="1042" max="1047" width="6.7109375" style="470" customWidth="1"/>
    <col min="1048" max="1049" width="7.7109375" style="470" customWidth="1"/>
    <col min="1050" max="1280" width="9.140625" style="470"/>
    <col min="1281" max="1281" width="3.5703125" style="470" customWidth="1"/>
    <col min="1282" max="1282" width="38.140625" style="470" customWidth="1"/>
    <col min="1283" max="1283" width="9.85546875" style="470" bestFit="1" customWidth="1"/>
    <col min="1284" max="1295" width="7.85546875" style="470" bestFit="1" customWidth="1"/>
    <col min="1296" max="1297" width="7.85546875" style="470" customWidth="1"/>
    <col min="1298" max="1303" width="6.7109375" style="470" customWidth="1"/>
    <col min="1304" max="1305" width="7.7109375" style="470" customWidth="1"/>
    <col min="1306" max="1536" width="9.140625" style="470"/>
    <col min="1537" max="1537" width="3.5703125" style="470" customWidth="1"/>
    <col min="1538" max="1538" width="38.140625" style="470" customWidth="1"/>
    <col min="1539" max="1539" width="9.85546875" style="470" bestFit="1" customWidth="1"/>
    <col min="1540" max="1551" width="7.85546875" style="470" bestFit="1" customWidth="1"/>
    <col min="1552" max="1553" width="7.85546875" style="470" customWidth="1"/>
    <col min="1554" max="1559" width="6.7109375" style="470" customWidth="1"/>
    <col min="1560" max="1561" width="7.7109375" style="470" customWidth="1"/>
    <col min="1562" max="1792" width="9.140625" style="470"/>
    <col min="1793" max="1793" width="3.5703125" style="470" customWidth="1"/>
    <col min="1794" max="1794" width="38.140625" style="470" customWidth="1"/>
    <col min="1795" max="1795" width="9.85546875" style="470" bestFit="1" customWidth="1"/>
    <col min="1796" max="1807" width="7.85546875" style="470" bestFit="1" customWidth="1"/>
    <col min="1808" max="1809" width="7.85546875" style="470" customWidth="1"/>
    <col min="1810" max="1815" width="6.7109375" style="470" customWidth="1"/>
    <col min="1816" max="1817" width="7.7109375" style="470" customWidth="1"/>
    <col min="1818" max="2048" width="9.140625" style="470"/>
    <col min="2049" max="2049" width="3.5703125" style="470" customWidth="1"/>
    <col min="2050" max="2050" width="38.140625" style="470" customWidth="1"/>
    <col min="2051" max="2051" width="9.85546875" style="470" bestFit="1" customWidth="1"/>
    <col min="2052" max="2063" width="7.85546875" style="470" bestFit="1" customWidth="1"/>
    <col min="2064" max="2065" width="7.85546875" style="470" customWidth="1"/>
    <col min="2066" max="2071" width="6.7109375" style="470" customWidth="1"/>
    <col min="2072" max="2073" width="7.7109375" style="470" customWidth="1"/>
    <col min="2074" max="2304" width="9.140625" style="470"/>
    <col min="2305" max="2305" width="3.5703125" style="470" customWidth="1"/>
    <col min="2306" max="2306" width="38.140625" style="470" customWidth="1"/>
    <col min="2307" max="2307" width="9.85546875" style="470" bestFit="1" customWidth="1"/>
    <col min="2308" max="2319" width="7.85546875" style="470" bestFit="1" customWidth="1"/>
    <col min="2320" max="2321" width="7.85546875" style="470" customWidth="1"/>
    <col min="2322" max="2327" width="6.7109375" style="470" customWidth="1"/>
    <col min="2328" max="2329" width="7.7109375" style="470" customWidth="1"/>
    <col min="2330" max="2560" width="9.140625" style="470"/>
    <col min="2561" max="2561" width="3.5703125" style="470" customWidth="1"/>
    <col min="2562" max="2562" width="38.140625" style="470" customWidth="1"/>
    <col min="2563" max="2563" width="9.85546875" style="470" bestFit="1" customWidth="1"/>
    <col min="2564" max="2575" width="7.85546875" style="470" bestFit="1" customWidth="1"/>
    <col min="2576" max="2577" width="7.85546875" style="470" customWidth="1"/>
    <col min="2578" max="2583" width="6.7109375" style="470" customWidth="1"/>
    <col min="2584" max="2585" width="7.7109375" style="470" customWidth="1"/>
    <col min="2586" max="2816" width="9.140625" style="470"/>
    <col min="2817" max="2817" width="3.5703125" style="470" customWidth="1"/>
    <col min="2818" max="2818" width="38.140625" style="470" customWidth="1"/>
    <col min="2819" max="2819" width="9.85546875" style="470" bestFit="1" customWidth="1"/>
    <col min="2820" max="2831" width="7.85546875" style="470" bestFit="1" customWidth="1"/>
    <col min="2832" max="2833" width="7.85546875" style="470" customWidth="1"/>
    <col min="2834" max="2839" width="6.7109375" style="470" customWidth="1"/>
    <col min="2840" max="2841" width="7.7109375" style="470" customWidth="1"/>
    <col min="2842" max="3072" width="9.140625" style="470"/>
    <col min="3073" max="3073" width="3.5703125" style="470" customWidth="1"/>
    <col min="3074" max="3074" width="38.140625" style="470" customWidth="1"/>
    <col min="3075" max="3075" width="9.85546875" style="470" bestFit="1" customWidth="1"/>
    <col min="3076" max="3087" width="7.85546875" style="470" bestFit="1" customWidth="1"/>
    <col min="3088" max="3089" width="7.85546875" style="470" customWidth="1"/>
    <col min="3090" max="3095" width="6.7109375" style="470" customWidth="1"/>
    <col min="3096" max="3097" width="7.7109375" style="470" customWidth="1"/>
    <col min="3098" max="3328" width="9.140625" style="470"/>
    <col min="3329" max="3329" width="3.5703125" style="470" customWidth="1"/>
    <col min="3330" max="3330" width="38.140625" style="470" customWidth="1"/>
    <col min="3331" max="3331" width="9.85546875" style="470" bestFit="1" customWidth="1"/>
    <col min="3332" max="3343" width="7.85546875" style="470" bestFit="1" customWidth="1"/>
    <col min="3344" max="3345" width="7.85546875" style="470" customWidth="1"/>
    <col min="3346" max="3351" width="6.7109375" style="470" customWidth="1"/>
    <col min="3352" max="3353" width="7.7109375" style="470" customWidth="1"/>
    <col min="3354" max="3584" width="9.140625" style="470"/>
    <col min="3585" max="3585" width="3.5703125" style="470" customWidth="1"/>
    <col min="3586" max="3586" width="38.140625" style="470" customWidth="1"/>
    <col min="3587" max="3587" width="9.85546875" style="470" bestFit="1" customWidth="1"/>
    <col min="3588" max="3599" width="7.85546875" style="470" bestFit="1" customWidth="1"/>
    <col min="3600" max="3601" width="7.85546875" style="470" customWidth="1"/>
    <col min="3602" max="3607" width="6.7109375" style="470" customWidth="1"/>
    <col min="3608" max="3609" width="7.7109375" style="470" customWidth="1"/>
    <col min="3610" max="3840" width="9.140625" style="470"/>
    <col min="3841" max="3841" width="3.5703125" style="470" customWidth="1"/>
    <col min="3842" max="3842" width="38.140625" style="470" customWidth="1"/>
    <col min="3843" max="3843" width="9.85546875" style="470" bestFit="1" customWidth="1"/>
    <col min="3844" max="3855" width="7.85546875" style="470" bestFit="1" customWidth="1"/>
    <col min="3856" max="3857" width="7.85546875" style="470" customWidth="1"/>
    <col min="3858" max="3863" width="6.7109375" style="470" customWidth="1"/>
    <col min="3864" max="3865" width="7.7109375" style="470" customWidth="1"/>
    <col min="3866" max="4096" width="9.140625" style="470"/>
    <col min="4097" max="4097" width="3.5703125" style="470" customWidth="1"/>
    <col min="4098" max="4098" width="38.140625" style="470" customWidth="1"/>
    <col min="4099" max="4099" width="9.85546875" style="470" bestFit="1" customWidth="1"/>
    <col min="4100" max="4111" width="7.85546875" style="470" bestFit="1" customWidth="1"/>
    <col min="4112" max="4113" width="7.85546875" style="470" customWidth="1"/>
    <col min="4114" max="4119" width="6.7109375" style="470" customWidth="1"/>
    <col min="4120" max="4121" width="7.7109375" style="470" customWidth="1"/>
    <col min="4122" max="4352" width="9.140625" style="470"/>
    <col min="4353" max="4353" width="3.5703125" style="470" customWidth="1"/>
    <col min="4354" max="4354" width="38.140625" style="470" customWidth="1"/>
    <col min="4355" max="4355" width="9.85546875" style="470" bestFit="1" customWidth="1"/>
    <col min="4356" max="4367" width="7.85546875" style="470" bestFit="1" customWidth="1"/>
    <col min="4368" max="4369" width="7.85546875" style="470" customWidth="1"/>
    <col min="4370" max="4375" width="6.7109375" style="470" customWidth="1"/>
    <col min="4376" max="4377" width="7.7109375" style="470" customWidth="1"/>
    <col min="4378" max="4608" width="9.140625" style="470"/>
    <col min="4609" max="4609" width="3.5703125" style="470" customWidth="1"/>
    <col min="4610" max="4610" width="38.140625" style="470" customWidth="1"/>
    <col min="4611" max="4611" width="9.85546875" style="470" bestFit="1" customWidth="1"/>
    <col min="4612" max="4623" width="7.85546875" style="470" bestFit="1" customWidth="1"/>
    <col min="4624" max="4625" width="7.85546875" style="470" customWidth="1"/>
    <col min="4626" max="4631" width="6.7109375" style="470" customWidth="1"/>
    <col min="4632" max="4633" width="7.7109375" style="470" customWidth="1"/>
    <col min="4634" max="4864" width="9.140625" style="470"/>
    <col min="4865" max="4865" width="3.5703125" style="470" customWidth="1"/>
    <col min="4866" max="4866" width="38.140625" style="470" customWidth="1"/>
    <col min="4867" max="4867" width="9.85546875" style="470" bestFit="1" customWidth="1"/>
    <col min="4868" max="4879" width="7.85546875" style="470" bestFit="1" customWidth="1"/>
    <col min="4880" max="4881" width="7.85546875" style="470" customWidth="1"/>
    <col min="4882" max="4887" width="6.7109375" style="470" customWidth="1"/>
    <col min="4888" max="4889" width="7.7109375" style="470" customWidth="1"/>
    <col min="4890" max="5120" width="9.140625" style="470"/>
    <col min="5121" max="5121" width="3.5703125" style="470" customWidth="1"/>
    <col min="5122" max="5122" width="38.140625" style="470" customWidth="1"/>
    <col min="5123" max="5123" width="9.85546875" style="470" bestFit="1" customWidth="1"/>
    <col min="5124" max="5135" width="7.85546875" style="470" bestFit="1" customWidth="1"/>
    <col min="5136" max="5137" width="7.85546875" style="470" customWidth="1"/>
    <col min="5138" max="5143" width="6.7109375" style="470" customWidth="1"/>
    <col min="5144" max="5145" width="7.7109375" style="470" customWidth="1"/>
    <col min="5146" max="5376" width="9.140625" style="470"/>
    <col min="5377" max="5377" width="3.5703125" style="470" customWidth="1"/>
    <col min="5378" max="5378" width="38.140625" style="470" customWidth="1"/>
    <col min="5379" max="5379" width="9.85546875" style="470" bestFit="1" customWidth="1"/>
    <col min="5380" max="5391" width="7.85546875" style="470" bestFit="1" customWidth="1"/>
    <col min="5392" max="5393" width="7.85546875" style="470" customWidth="1"/>
    <col min="5394" max="5399" width="6.7109375" style="470" customWidth="1"/>
    <col min="5400" max="5401" width="7.7109375" style="470" customWidth="1"/>
    <col min="5402" max="5632" width="9.140625" style="470"/>
    <col min="5633" max="5633" width="3.5703125" style="470" customWidth="1"/>
    <col min="5634" max="5634" width="38.140625" style="470" customWidth="1"/>
    <col min="5635" max="5635" width="9.85546875" style="470" bestFit="1" customWidth="1"/>
    <col min="5636" max="5647" width="7.85546875" style="470" bestFit="1" customWidth="1"/>
    <col min="5648" max="5649" width="7.85546875" style="470" customWidth="1"/>
    <col min="5650" max="5655" width="6.7109375" style="470" customWidth="1"/>
    <col min="5656" max="5657" width="7.7109375" style="470" customWidth="1"/>
    <col min="5658" max="5888" width="9.140625" style="470"/>
    <col min="5889" max="5889" width="3.5703125" style="470" customWidth="1"/>
    <col min="5890" max="5890" width="38.140625" style="470" customWidth="1"/>
    <col min="5891" max="5891" width="9.85546875" style="470" bestFit="1" customWidth="1"/>
    <col min="5892" max="5903" width="7.85546875" style="470" bestFit="1" customWidth="1"/>
    <col min="5904" max="5905" width="7.85546875" style="470" customWidth="1"/>
    <col min="5906" max="5911" width="6.7109375" style="470" customWidth="1"/>
    <col min="5912" max="5913" width="7.7109375" style="470" customWidth="1"/>
    <col min="5914" max="6144" width="9.140625" style="470"/>
    <col min="6145" max="6145" width="3.5703125" style="470" customWidth="1"/>
    <col min="6146" max="6146" width="38.140625" style="470" customWidth="1"/>
    <col min="6147" max="6147" width="9.85546875" style="470" bestFit="1" customWidth="1"/>
    <col min="6148" max="6159" width="7.85546875" style="470" bestFit="1" customWidth="1"/>
    <col min="6160" max="6161" width="7.85546875" style="470" customWidth="1"/>
    <col min="6162" max="6167" width="6.7109375" style="470" customWidth="1"/>
    <col min="6168" max="6169" width="7.7109375" style="470" customWidth="1"/>
    <col min="6170" max="6400" width="9.140625" style="470"/>
    <col min="6401" max="6401" width="3.5703125" style="470" customWidth="1"/>
    <col min="6402" max="6402" width="38.140625" style="470" customWidth="1"/>
    <col min="6403" max="6403" width="9.85546875" style="470" bestFit="1" customWidth="1"/>
    <col min="6404" max="6415" width="7.85546875" style="470" bestFit="1" customWidth="1"/>
    <col min="6416" max="6417" width="7.85546875" style="470" customWidth="1"/>
    <col min="6418" max="6423" width="6.7109375" style="470" customWidth="1"/>
    <col min="6424" max="6425" width="7.7109375" style="470" customWidth="1"/>
    <col min="6426" max="6656" width="9.140625" style="470"/>
    <col min="6657" max="6657" width="3.5703125" style="470" customWidth="1"/>
    <col min="6658" max="6658" width="38.140625" style="470" customWidth="1"/>
    <col min="6659" max="6659" width="9.85546875" style="470" bestFit="1" customWidth="1"/>
    <col min="6660" max="6671" width="7.85546875" style="470" bestFit="1" customWidth="1"/>
    <col min="6672" max="6673" width="7.85546875" style="470" customWidth="1"/>
    <col min="6674" max="6679" width="6.7109375" style="470" customWidth="1"/>
    <col min="6680" max="6681" width="7.7109375" style="470" customWidth="1"/>
    <col min="6682" max="6912" width="9.140625" style="470"/>
    <col min="6913" max="6913" width="3.5703125" style="470" customWidth="1"/>
    <col min="6914" max="6914" width="38.140625" style="470" customWidth="1"/>
    <col min="6915" max="6915" width="9.85546875" style="470" bestFit="1" customWidth="1"/>
    <col min="6916" max="6927" width="7.85546875" style="470" bestFit="1" customWidth="1"/>
    <col min="6928" max="6929" width="7.85546875" style="470" customWidth="1"/>
    <col min="6930" max="6935" width="6.7109375" style="470" customWidth="1"/>
    <col min="6936" max="6937" width="7.7109375" style="470" customWidth="1"/>
    <col min="6938" max="7168" width="9.140625" style="470"/>
    <col min="7169" max="7169" width="3.5703125" style="470" customWidth="1"/>
    <col min="7170" max="7170" width="38.140625" style="470" customWidth="1"/>
    <col min="7171" max="7171" width="9.85546875" style="470" bestFit="1" customWidth="1"/>
    <col min="7172" max="7183" width="7.85546875" style="470" bestFit="1" customWidth="1"/>
    <col min="7184" max="7185" width="7.85546875" style="470" customWidth="1"/>
    <col min="7186" max="7191" width="6.7109375" style="470" customWidth="1"/>
    <col min="7192" max="7193" width="7.7109375" style="470" customWidth="1"/>
    <col min="7194" max="7424" width="9.140625" style="470"/>
    <col min="7425" max="7425" width="3.5703125" style="470" customWidth="1"/>
    <col min="7426" max="7426" width="38.140625" style="470" customWidth="1"/>
    <col min="7427" max="7427" width="9.85546875" style="470" bestFit="1" customWidth="1"/>
    <col min="7428" max="7439" width="7.85546875" style="470" bestFit="1" customWidth="1"/>
    <col min="7440" max="7441" width="7.85546875" style="470" customWidth="1"/>
    <col min="7442" max="7447" width="6.7109375" style="470" customWidth="1"/>
    <col min="7448" max="7449" width="7.7109375" style="470" customWidth="1"/>
    <col min="7450" max="7680" width="9.140625" style="470"/>
    <col min="7681" max="7681" width="3.5703125" style="470" customWidth="1"/>
    <col min="7682" max="7682" width="38.140625" style="470" customWidth="1"/>
    <col min="7683" max="7683" width="9.85546875" style="470" bestFit="1" customWidth="1"/>
    <col min="7684" max="7695" width="7.85546875" style="470" bestFit="1" customWidth="1"/>
    <col min="7696" max="7697" width="7.85546875" style="470" customWidth="1"/>
    <col min="7698" max="7703" width="6.7109375" style="470" customWidth="1"/>
    <col min="7704" max="7705" width="7.7109375" style="470" customWidth="1"/>
    <col min="7706" max="7936" width="9.140625" style="470"/>
    <col min="7937" max="7937" width="3.5703125" style="470" customWidth="1"/>
    <col min="7938" max="7938" width="38.140625" style="470" customWidth="1"/>
    <col min="7939" max="7939" width="9.85546875" style="470" bestFit="1" customWidth="1"/>
    <col min="7940" max="7951" width="7.85546875" style="470" bestFit="1" customWidth="1"/>
    <col min="7952" max="7953" width="7.85546875" style="470" customWidth="1"/>
    <col min="7954" max="7959" width="6.7109375" style="470" customWidth="1"/>
    <col min="7960" max="7961" width="7.7109375" style="470" customWidth="1"/>
    <col min="7962" max="8192" width="9.140625" style="470"/>
    <col min="8193" max="8193" width="3.5703125" style="470" customWidth="1"/>
    <col min="8194" max="8194" width="38.140625" style="470" customWidth="1"/>
    <col min="8195" max="8195" width="9.85546875" style="470" bestFit="1" customWidth="1"/>
    <col min="8196" max="8207" width="7.85546875" style="470" bestFit="1" customWidth="1"/>
    <col min="8208" max="8209" width="7.85546875" style="470" customWidth="1"/>
    <col min="8210" max="8215" width="6.7109375" style="470" customWidth="1"/>
    <col min="8216" max="8217" width="7.7109375" style="470" customWidth="1"/>
    <col min="8218" max="8448" width="9.140625" style="470"/>
    <col min="8449" max="8449" width="3.5703125" style="470" customWidth="1"/>
    <col min="8450" max="8450" width="38.140625" style="470" customWidth="1"/>
    <col min="8451" max="8451" width="9.85546875" style="470" bestFit="1" customWidth="1"/>
    <col min="8452" max="8463" width="7.85546875" style="470" bestFit="1" customWidth="1"/>
    <col min="8464" max="8465" width="7.85546875" style="470" customWidth="1"/>
    <col min="8466" max="8471" width="6.7109375" style="470" customWidth="1"/>
    <col min="8472" max="8473" width="7.7109375" style="470" customWidth="1"/>
    <col min="8474" max="8704" width="9.140625" style="470"/>
    <col min="8705" max="8705" width="3.5703125" style="470" customWidth="1"/>
    <col min="8706" max="8706" width="38.140625" style="470" customWidth="1"/>
    <col min="8707" max="8707" width="9.85546875" style="470" bestFit="1" customWidth="1"/>
    <col min="8708" max="8719" width="7.85546875" style="470" bestFit="1" customWidth="1"/>
    <col min="8720" max="8721" width="7.85546875" style="470" customWidth="1"/>
    <col min="8722" max="8727" width="6.7109375" style="470" customWidth="1"/>
    <col min="8728" max="8729" width="7.7109375" style="470" customWidth="1"/>
    <col min="8730" max="8960" width="9.140625" style="470"/>
    <col min="8961" max="8961" width="3.5703125" style="470" customWidth="1"/>
    <col min="8962" max="8962" width="38.140625" style="470" customWidth="1"/>
    <col min="8963" max="8963" width="9.85546875" style="470" bestFit="1" customWidth="1"/>
    <col min="8964" max="8975" width="7.85546875" style="470" bestFit="1" customWidth="1"/>
    <col min="8976" max="8977" width="7.85546875" style="470" customWidth="1"/>
    <col min="8978" max="8983" width="6.7109375" style="470" customWidth="1"/>
    <col min="8984" max="8985" width="7.7109375" style="470" customWidth="1"/>
    <col min="8986" max="9216" width="9.140625" style="470"/>
    <col min="9217" max="9217" width="3.5703125" style="470" customWidth="1"/>
    <col min="9218" max="9218" width="38.140625" style="470" customWidth="1"/>
    <col min="9219" max="9219" width="9.85546875" style="470" bestFit="1" customWidth="1"/>
    <col min="9220" max="9231" width="7.85546875" style="470" bestFit="1" customWidth="1"/>
    <col min="9232" max="9233" width="7.85546875" style="470" customWidth="1"/>
    <col min="9234" max="9239" width="6.7109375" style="470" customWidth="1"/>
    <col min="9240" max="9241" width="7.7109375" style="470" customWidth="1"/>
    <col min="9242" max="9472" width="9.140625" style="470"/>
    <col min="9473" max="9473" width="3.5703125" style="470" customWidth="1"/>
    <col min="9474" max="9474" width="38.140625" style="470" customWidth="1"/>
    <col min="9475" max="9475" width="9.85546875" style="470" bestFit="1" customWidth="1"/>
    <col min="9476" max="9487" width="7.85546875" style="470" bestFit="1" customWidth="1"/>
    <col min="9488" max="9489" width="7.85546875" style="470" customWidth="1"/>
    <col min="9490" max="9495" width="6.7109375" style="470" customWidth="1"/>
    <col min="9496" max="9497" width="7.7109375" style="470" customWidth="1"/>
    <col min="9498" max="9728" width="9.140625" style="470"/>
    <col min="9729" max="9729" width="3.5703125" style="470" customWidth="1"/>
    <col min="9730" max="9730" width="38.140625" style="470" customWidth="1"/>
    <col min="9731" max="9731" width="9.85546875" style="470" bestFit="1" customWidth="1"/>
    <col min="9732" max="9743" width="7.85546875" style="470" bestFit="1" customWidth="1"/>
    <col min="9744" max="9745" width="7.85546875" style="470" customWidth="1"/>
    <col min="9746" max="9751" width="6.7109375" style="470" customWidth="1"/>
    <col min="9752" max="9753" width="7.7109375" style="470" customWidth="1"/>
    <col min="9754" max="9984" width="9.140625" style="470"/>
    <col min="9985" max="9985" width="3.5703125" style="470" customWidth="1"/>
    <col min="9986" max="9986" width="38.140625" style="470" customWidth="1"/>
    <col min="9987" max="9987" width="9.85546875" style="470" bestFit="1" customWidth="1"/>
    <col min="9988" max="9999" width="7.85546875" style="470" bestFit="1" customWidth="1"/>
    <col min="10000" max="10001" width="7.85546875" style="470" customWidth="1"/>
    <col min="10002" max="10007" width="6.7109375" style="470" customWidth="1"/>
    <col min="10008" max="10009" width="7.7109375" style="470" customWidth="1"/>
    <col min="10010" max="10240" width="9.140625" style="470"/>
    <col min="10241" max="10241" width="3.5703125" style="470" customWidth="1"/>
    <col min="10242" max="10242" width="38.140625" style="470" customWidth="1"/>
    <col min="10243" max="10243" width="9.85546875" style="470" bestFit="1" customWidth="1"/>
    <col min="10244" max="10255" width="7.85546875" style="470" bestFit="1" customWidth="1"/>
    <col min="10256" max="10257" width="7.85546875" style="470" customWidth="1"/>
    <col min="10258" max="10263" width="6.7109375" style="470" customWidth="1"/>
    <col min="10264" max="10265" width="7.7109375" style="470" customWidth="1"/>
    <col min="10266" max="10496" width="9.140625" style="470"/>
    <col min="10497" max="10497" width="3.5703125" style="470" customWidth="1"/>
    <col min="10498" max="10498" width="38.140625" style="470" customWidth="1"/>
    <col min="10499" max="10499" width="9.85546875" style="470" bestFit="1" customWidth="1"/>
    <col min="10500" max="10511" width="7.85546875" style="470" bestFit="1" customWidth="1"/>
    <col min="10512" max="10513" width="7.85546875" style="470" customWidth="1"/>
    <col min="10514" max="10519" width="6.7109375" style="470" customWidth="1"/>
    <col min="10520" max="10521" width="7.7109375" style="470" customWidth="1"/>
    <col min="10522" max="10752" width="9.140625" style="470"/>
    <col min="10753" max="10753" width="3.5703125" style="470" customWidth="1"/>
    <col min="10754" max="10754" width="38.140625" style="470" customWidth="1"/>
    <col min="10755" max="10755" width="9.85546875" style="470" bestFit="1" customWidth="1"/>
    <col min="10756" max="10767" width="7.85546875" style="470" bestFit="1" customWidth="1"/>
    <col min="10768" max="10769" width="7.85546875" style="470" customWidth="1"/>
    <col min="10770" max="10775" width="6.7109375" style="470" customWidth="1"/>
    <col min="10776" max="10777" width="7.7109375" style="470" customWidth="1"/>
    <col min="10778" max="11008" width="9.140625" style="470"/>
    <col min="11009" max="11009" width="3.5703125" style="470" customWidth="1"/>
    <col min="11010" max="11010" width="38.140625" style="470" customWidth="1"/>
    <col min="11011" max="11011" width="9.85546875" style="470" bestFit="1" customWidth="1"/>
    <col min="11012" max="11023" width="7.85546875" style="470" bestFit="1" customWidth="1"/>
    <col min="11024" max="11025" width="7.85546875" style="470" customWidth="1"/>
    <col min="11026" max="11031" width="6.7109375" style="470" customWidth="1"/>
    <col min="11032" max="11033" width="7.7109375" style="470" customWidth="1"/>
    <col min="11034" max="11264" width="9.140625" style="470"/>
    <col min="11265" max="11265" width="3.5703125" style="470" customWidth="1"/>
    <col min="11266" max="11266" width="38.140625" style="470" customWidth="1"/>
    <col min="11267" max="11267" width="9.85546875" style="470" bestFit="1" customWidth="1"/>
    <col min="11268" max="11279" width="7.85546875" style="470" bestFit="1" customWidth="1"/>
    <col min="11280" max="11281" width="7.85546875" style="470" customWidth="1"/>
    <col min="11282" max="11287" width="6.7109375" style="470" customWidth="1"/>
    <col min="11288" max="11289" width="7.7109375" style="470" customWidth="1"/>
    <col min="11290" max="11520" width="9.140625" style="470"/>
    <col min="11521" max="11521" width="3.5703125" style="470" customWidth="1"/>
    <col min="11522" max="11522" width="38.140625" style="470" customWidth="1"/>
    <col min="11523" max="11523" width="9.85546875" style="470" bestFit="1" customWidth="1"/>
    <col min="11524" max="11535" width="7.85546875" style="470" bestFit="1" customWidth="1"/>
    <col min="11536" max="11537" width="7.85546875" style="470" customWidth="1"/>
    <col min="11538" max="11543" width="6.7109375" style="470" customWidth="1"/>
    <col min="11544" max="11545" width="7.7109375" style="470" customWidth="1"/>
    <col min="11546" max="11776" width="9.140625" style="470"/>
    <col min="11777" max="11777" width="3.5703125" style="470" customWidth="1"/>
    <col min="11778" max="11778" width="38.140625" style="470" customWidth="1"/>
    <col min="11779" max="11779" width="9.85546875" style="470" bestFit="1" customWidth="1"/>
    <col min="11780" max="11791" width="7.85546875" style="470" bestFit="1" customWidth="1"/>
    <col min="11792" max="11793" width="7.85546875" style="470" customWidth="1"/>
    <col min="11794" max="11799" width="6.7109375" style="470" customWidth="1"/>
    <col min="11800" max="11801" width="7.7109375" style="470" customWidth="1"/>
    <col min="11802" max="12032" width="9.140625" style="470"/>
    <col min="12033" max="12033" width="3.5703125" style="470" customWidth="1"/>
    <col min="12034" max="12034" width="38.140625" style="470" customWidth="1"/>
    <col min="12035" max="12035" width="9.85546875" style="470" bestFit="1" customWidth="1"/>
    <col min="12036" max="12047" width="7.85546875" style="470" bestFit="1" customWidth="1"/>
    <col min="12048" max="12049" width="7.85546875" style="470" customWidth="1"/>
    <col min="12050" max="12055" width="6.7109375" style="470" customWidth="1"/>
    <col min="12056" max="12057" width="7.7109375" style="470" customWidth="1"/>
    <col min="12058" max="12288" width="9.140625" style="470"/>
    <col min="12289" max="12289" width="3.5703125" style="470" customWidth="1"/>
    <col min="12290" max="12290" width="38.140625" style="470" customWidth="1"/>
    <col min="12291" max="12291" width="9.85546875" style="470" bestFit="1" customWidth="1"/>
    <col min="12292" max="12303" width="7.85546875" style="470" bestFit="1" customWidth="1"/>
    <col min="12304" max="12305" width="7.85546875" style="470" customWidth="1"/>
    <col min="12306" max="12311" width="6.7109375" style="470" customWidth="1"/>
    <col min="12312" max="12313" width="7.7109375" style="470" customWidth="1"/>
    <col min="12314" max="12544" width="9.140625" style="470"/>
    <col min="12545" max="12545" width="3.5703125" style="470" customWidth="1"/>
    <col min="12546" max="12546" width="38.140625" style="470" customWidth="1"/>
    <col min="12547" max="12547" width="9.85546875" style="470" bestFit="1" customWidth="1"/>
    <col min="12548" max="12559" width="7.85546875" style="470" bestFit="1" customWidth="1"/>
    <col min="12560" max="12561" width="7.85546875" style="470" customWidth="1"/>
    <col min="12562" max="12567" width="6.7109375" style="470" customWidth="1"/>
    <col min="12568" max="12569" width="7.7109375" style="470" customWidth="1"/>
    <col min="12570" max="12800" width="9.140625" style="470"/>
    <col min="12801" max="12801" width="3.5703125" style="470" customWidth="1"/>
    <col min="12802" max="12802" width="38.140625" style="470" customWidth="1"/>
    <col min="12803" max="12803" width="9.85546875" style="470" bestFit="1" customWidth="1"/>
    <col min="12804" max="12815" width="7.85546875" style="470" bestFit="1" customWidth="1"/>
    <col min="12816" max="12817" width="7.85546875" style="470" customWidth="1"/>
    <col min="12818" max="12823" width="6.7109375" style="470" customWidth="1"/>
    <col min="12824" max="12825" width="7.7109375" style="470" customWidth="1"/>
    <col min="12826" max="13056" width="9.140625" style="470"/>
    <col min="13057" max="13057" width="3.5703125" style="470" customWidth="1"/>
    <col min="13058" max="13058" width="38.140625" style="470" customWidth="1"/>
    <col min="13059" max="13059" width="9.85546875" style="470" bestFit="1" customWidth="1"/>
    <col min="13060" max="13071" width="7.85546875" style="470" bestFit="1" customWidth="1"/>
    <col min="13072" max="13073" width="7.85546875" style="470" customWidth="1"/>
    <col min="13074" max="13079" width="6.7109375" style="470" customWidth="1"/>
    <col min="13080" max="13081" width="7.7109375" style="470" customWidth="1"/>
    <col min="13082" max="13312" width="9.140625" style="470"/>
    <col min="13313" max="13313" width="3.5703125" style="470" customWidth="1"/>
    <col min="13314" max="13314" width="38.140625" style="470" customWidth="1"/>
    <col min="13315" max="13315" width="9.85546875" style="470" bestFit="1" customWidth="1"/>
    <col min="13316" max="13327" width="7.85546875" style="470" bestFit="1" customWidth="1"/>
    <col min="13328" max="13329" width="7.85546875" style="470" customWidth="1"/>
    <col min="13330" max="13335" width="6.7109375" style="470" customWidth="1"/>
    <col min="13336" max="13337" width="7.7109375" style="470" customWidth="1"/>
    <col min="13338" max="13568" width="9.140625" style="470"/>
    <col min="13569" max="13569" width="3.5703125" style="470" customWidth="1"/>
    <col min="13570" max="13570" width="38.140625" style="470" customWidth="1"/>
    <col min="13571" max="13571" width="9.85546875" style="470" bestFit="1" customWidth="1"/>
    <col min="13572" max="13583" width="7.85546875" style="470" bestFit="1" customWidth="1"/>
    <col min="13584" max="13585" width="7.85546875" style="470" customWidth="1"/>
    <col min="13586" max="13591" width="6.7109375" style="470" customWidth="1"/>
    <col min="13592" max="13593" width="7.7109375" style="470" customWidth="1"/>
    <col min="13594" max="13824" width="9.140625" style="470"/>
    <col min="13825" max="13825" width="3.5703125" style="470" customWidth="1"/>
    <col min="13826" max="13826" width="38.140625" style="470" customWidth="1"/>
    <col min="13827" max="13827" width="9.85546875" style="470" bestFit="1" customWidth="1"/>
    <col min="13828" max="13839" width="7.85546875" style="470" bestFit="1" customWidth="1"/>
    <col min="13840" max="13841" width="7.85546875" style="470" customWidth="1"/>
    <col min="13842" max="13847" width="6.7109375" style="470" customWidth="1"/>
    <col min="13848" max="13849" width="7.7109375" style="470" customWidth="1"/>
    <col min="13850" max="14080" width="9.140625" style="470"/>
    <col min="14081" max="14081" width="3.5703125" style="470" customWidth="1"/>
    <col min="14082" max="14082" width="38.140625" style="470" customWidth="1"/>
    <col min="14083" max="14083" width="9.85546875" style="470" bestFit="1" customWidth="1"/>
    <col min="14084" max="14095" width="7.85546875" style="470" bestFit="1" customWidth="1"/>
    <col min="14096" max="14097" width="7.85546875" style="470" customWidth="1"/>
    <col min="14098" max="14103" width="6.7109375" style="470" customWidth="1"/>
    <col min="14104" max="14105" width="7.7109375" style="470" customWidth="1"/>
    <col min="14106" max="14336" width="9.140625" style="470"/>
    <col min="14337" max="14337" width="3.5703125" style="470" customWidth="1"/>
    <col min="14338" max="14338" width="38.140625" style="470" customWidth="1"/>
    <col min="14339" max="14339" width="9.85546875" style="470" bestFit="1" customWidth="1"/>
    <col min="14340" max="14351" width="7.85546875" style="470" bestFit="1" customWidth="1"/>
    <col min="14352" max="14353" width="7.85546875" style="470" customWidth="1"/>
    <col min="14354" max="14359" width="6.7109375" style="470" customWidth="1"/>
    <col min="14360" max="14361" width="7.7109375" style="470" customWidth="1"/>
    <col min="14362" max="14592" width="9.140625" style="470"/>
    <col min="14593" max="14593" width="3.5703125" style="470" customWidth="1"/>
    <col min="14594" max="14594" width="38.140625" style="470" customWidth="1"/>
    <col min="14595" max="14595" width="9.85546875" style="470" bestFit="1" customWidth="1"/>
    <col min="14596" max="14607" width="7.85546875" style="470" bestFit="1" customWidth="1"/>
    <col min="14608" max="14609" width="7.85546875" style="470" customWidth="1"/>
    <col min="14610" max="14615" width="6.7109375" style="470" customWidth="1"/>
    <col min="14616" max="14617" width="7.7109375" style="470" customWidth="1"/>
    <col min="14618" max="14848" width="9.140625" style="470"/>
    <col min="14849" max="14849" width="3.5703125" style="470" customWidth="1"/>
    <col min="14850" max="14850" width="38.140625" style="470" customWidth="1"/>
    <col min="14851" max="14851" width="9.85546875" style="470" bestFit="1" customWidth="1"/>
    <col min="14852" max="14863" width="7.85546875" style="470" bestFit="1" customWidth="1"/>
    <col min="14864" max="14865" width="7.85546875" style="470" customWidth="1"/>
    <col min="14866" max="14871" width="6.7109375" style="470" customWidth="1"/>
    <col min="14872" max="14873" width="7.7109375" style="470" customWidth="1"/>
    <col min="14874" max="15104" width="9.140625" style="470"/>
    <col min="15105" max="15105" width="3.5703125" style="470" customWidth="1"/>
    <col min="15106" max="15106" width="38.140625" style="470" customWidth="1"/>
    <col min="15107" max="15107" width="9.85546875" style="470" bestFit="1" customWidth="1"/>
    <col min="15108" max="15119" width="7.85546875" style="470" bestFit="1" customWidth="1"/>
    <col min="15120" max="15121" width="7.85546875" style="470" customWidth="1"/>
    <col min="15122" max="15127" width="6.7109375" style="470" customWidth="1"/>
    <col min="15128" max="15129" width="7.7109375" style="470" customWidth="1"/>
    <col min="15130" max="15360" width="9.140625" style="470"/>
    <col min="15361" max="15361" width="3.5703125" style="470" customWidth="1"/>
    <col min="15362" max="15362" width="38.140625" style="470" customWidth="1"/>
    <col min="15363" max="15363" width="9.85546875" style="470" bestFit="1" customWidth="1"/>
    <col min="15364" max="15375" width="7.85546875" style="470" bestFit="1" customWidth="1"/>
    <col min="15376" max="15377" width="7.85546875" style="470" customWidth="1"/>
    <col min="15378" max="15383" width="6.7109375" style="470" customWidth="1"/>
    <col min="15384" max="15385" width="7.7109375" style="470" customWidth="1"/>
    <col min="15386" max="15616" width="9.140625" style="470"/>
    <col min="15617" max="15617" width="3.5703125" style="470" customWidth="1"/>
    <col min="15618" max="15618" width="38.140625" style="470" customWidth="1"/>
    <col min="15619" max="15619" width="9.85546875" style="470" bestFit="1" customWidth="1"/>
    <col min="15620" max="15631" width="7.85546875" style="470" bestFit="1" customWidth="1"/>
    <col min="15632" max="15633" width="7.85546875" style="470" customWidth="1"/>
    <col min="15634" max="15639" width="6.7109375" style="470" customWidth="1"/>
    <col min="15640" max="15641" width="7.7109375" style="470" customWidth="1"/>
    <col min="15642" max="15872" width="9.140625" style="470"/>
    <col min="15873" max="15873" width="3.5703125" style="470" customWidth="1"/>
    <col min="15874" max="15874" width="38.140625" style="470" customWidth="1"/>
    <col min="15875" max="15875" width="9.85546875" style="470" bestFit="1" customWidth="1"/>
    <col min="15876" max="15887" width="7.85546875" style="470" bestFit="1" customWidth="1"/>
    <col min="15888" max="15889" width="7.85546875" style="470" customWidth="1"/>
    <col min="15890" max="15895" width="6.7109375" style="470" customWidth="1"/>
    <col min="15896" max="15897" width="7.7109375" style="470" customWidth="1"/>
    <col min="15898" max="16128" width="9.140625" style="470"/>
    <col min="16129" max="16129" width="3.5703125" style="470" customWidth="1"/>
    <col min="16130" max="16130" width="38.140625" style="470" customWidth="1"/>
    <col min="16131" max="16131" width="9.85546875" style="470" bestFit="1" customWidth="1"/>
    <col min="16132" max="16143" width="7.85546875" style="470" bestFit="1" customWidth="1"/>
    <col min="16144" max="16145" width="7.85546875" style="470" customWidth="1"/>
    <col min="16146" max="16151" width="6.7109375" style="470" customWidth="1"/>
    <col min="16152" max="16153" width="7.7109375" style="470" customWidth="1"/>
    <col min="16154" max="16384" width="9.140625" style="470"/>
  </cols>
  <sheetData>
    <row r="1" spans="1:17" ht="12" customHeight="1" x14ac:dyDescent="0.2">
      <c r="N1" s="472"/>
      <c r="Q1" s="473" t="s">
        <v>475</v>
      </c>
    </row>
    <row r="2" spans="1:17" ht="15" customHeight="1" x14ac:dyDescent="0.2">
      <c r="A2" s="709" t="s">
        <v>476</v>
      </c>
      <c r="B2" s="709"/>
      <c r="C2" s="709"/>
      <c r="D2" s="709"/>
      <c r="E2" s="709"/>
      <c r="F2" s="709"/>
      <c r="G2" s="709"/>
      <c r="H2" s="709"/>
      <c r="I2" s="709"/>
      <c r="J2" s="709"/>
      <c r="K2" s="709"/>
      <c r="L2" s="709"/>
      <c r="M2" s="709"/>
      <c r="N2" s="709"/>
      <c r="O2" s="709"/>
      <c r="P2" s="709"/>
      <c r="Q2" s="709"/>
    </row>
    <row r="3" spans="1:17" ht="15" customHeight="1" x14ac:dyDescent="0.2">
      <c r="A3" s="709" t="s">
        <v>477</v>
      </c>
      <c r="B3" s="709"/>
      <c r="C3" s="709"/>
      <c r="D3" s="709"/>
      <c r="E3" s="709"/>
      <c r="F3" s="709"/>
      <c r="G3" s="709"/>
      <c r="H3" s="709"/>
      <c r="I3" s="709"/>
      <c r="J3" s="709"/>
      <c r="K3" s="709"/>
      <c r="L3" s="709"/>
      <c r="M3" s="709"/>
      <c r="N3" s="709"/>
      <c r="O3" s="709"/>
      <c r="P3" s="709"/>
      <c r="Q3" s="709"/>
    </row>
    <row r="4" spans="1:17" ht="33" customHeight="1" thickBot="1" x14ac:dyDescent="0.25">
      <c r="Q4" s="473" t="s">
        <v>1</v>
      </c>
    </row>
    <row r="5" spans="1:17" ht="33" customHeight="1" thickBot="1" x14ac:dyDescent="0.25">
      <c r="A5" s="474"/>
      <c r="B5" s="475" t="s">
        <v>2</v>
      </c>
      <c r="C5" s="476" t="s">
        <v>3</v>
      </c>
      <c r="D5" s="476" t="s">
        <v>6</v>
      </c>
      <c r="E5" s="476" t="s">
        <v>86</v>
      </c>
      <c r="F5" s="476" t="s">
        <v>236</v>
      </c>
      <c r="G5" s="476" t="s">
        <v>244</v>
      </c>
      <c r="H5" s="476" t="s">
        <v>290</v>
      </c>
      <c r="I5" s="476" t="s">
        <v>245</v>
      </c>
      <c r="J5" s="476" t="s">
        <v>300</v>
      </c>
      <c r="K5" s="476" t="s">
        <v>478</v>
      </c>
      <c r="L5" s="476" t="s">
        <v>479</v>
      </c>
      <c r="M5" s="476" t="s">
        <v>480</v>
      </c>
      <c r="N5" s="476" t="s">
        <v>481</v>
      </c>
      <c r="O5" s="476" t="s">
        <v>482</v>
      </c>
      <c r="P5" s="476" t="s">
        <v>483</v>
      </c>
      <c r="Q5" s="476" t="s">
        <v>484</v>
      </c>
    </row>
    <row r="6" spans="1:17" s="479" customFormat="1" ht="12" customHeight="1" x14ac:dyDescent="0.15">
      <c r="A6" s="710" t="s">
        <v>485</v>
      </c>
      <c r="B6" s="711" t="s">
        <v>85</v>
      </c>
      <c r="C6" s="477" t="s">
        <v>486</v>
      </c>
      <c r="D6" s="478" t="s">
        <v>249</v>
      </c>
      <c r="E6" s="478" t="s">
        <v>303</v>
      </c>
      <c r="F6" s="478" t="s">
        <v>487</v>
      </c>
      <c r="G6" s="478" t="s">
        <v>488</v>
      </c>
      <c r="H6" s="478" t="s">
        <v>489</v>
      </c>
      <c r="I6" s="478" t="s">
        <v>490</v>
      </c>
      <c r="J6" s="478" t="s">
        <v>491</v>
      </c>
      <c r="K6" s="478" t="s">
        <v>492</v>
      </c>
      <c r="L6" s="478" t="s">
        <v>493</v>
      </c>
      <c r="M6" s="478" t="s">
        <v>494</v>
      </c>
      <c r="N6" s="478" t="s">
        <v>495</v>
      </c>
      <c r="O6" s="478" t="s">
        <v>496</v>
      </c>
      <c r="P6" s="478" t="s">
        <v>597</v>
      </c>
      <c r="Q6" s="478" t="s">
        <v>614</v>
      </c>
    </row>
    <row r="7" spans="1:17" s="479" customFormat="1" ht="12" customHeight="1" thickBot="1" x14ac:dyDescent="0.2">
      <c r="A7" s="706"/>
      <c r="B7" s="712"/>
      <c r="C7" s="480" t="s">
        <v>497</v>
      </c>
      <c r="D7" s="481" t="s">
        <v>498</v>
      </c>
      <c r="E7" s="481" t="s">
        <v>498</v>
      </c>
      <c r="F7" s="481" t="s">
        <v>498</v>
      </c>
      <c r="G7" s="481" t="s">
        <v>498</v>
      </c>
      <c r="H7" s="481" t="s">
        <v>498</v>
      </c>
      <c r="I7" s="481" t="s">
        <v>498</v>
      </c>
      <c r="J7" s="481" t="s">
        <v>498</v>
      </c>
      <c r="K7" s="481" t="s">
        <v>498</v>
      </c>
      <c r="L7" s="481" t="s">
        <v>498</v>
      </c>
      <c r="M7" s="481" t="s">
        <v>498</v>
      </c>
      <c r="N7" s="481" t="s">
        <v>498</v>
      </c>
      <c r="O7" s="481" t="s">
        <v>498</v>
      </c>
      <c r="P7" s="482" t="s">
        <v>498</v>
      </c>
      <c r="Q7" s="483" t="s">
        <v>498</v>
      </c>
    </row>
    <row r="8" spans="1:17" ht="12" customHeight="1" x14ac:dyDescent="0.2">
      <c r="A8" s="701">
        <v>1</v>
      </c>
      <c r="B8" s="484"/>
      <c r="C8" s="485"/>
      <c r="D8" s="486"/>
      <c r="E8" s="486"/>
      <c r="F8" s="486"/>
      <c r="G8" s="486"/>
      <c r="H8" s="486"/>
      <c r="I8" s="486"/>
      <c r="J8" s="486"/>
      <c r="K8" s="486"/>
      <c r="L8" s="486"/>
      <c r="M8" s="486"/>
      <c r="N8" s="486"/>
      <c r="O8" s="486"/>
      <c r="P8" s="486"/>
      <c r="Q8" s="487"/>
    </row>
    <row r="9" spans="1:17" ht="12" customHeight="1" thickBot="1" x14ac:dyDescent="0.25">
      <c r="A9" s="702"/>
      <c r="B9" s="488"/>
      <c r="C9" s="489">
        <f>SUM(D9:E9)</f>
        <v>0</v>
      </c>
      <c r="D9" s="490"/>
      <c r="E9" s="490"/>
      <c r="F9" s="491"/>
      <c r="G9" s="491"/>
      <c r="H9" s="491"/>
      <c r="I9" s="491"/>
      <c r="J9" s="491"/>
      <c r="K9" s="491"/>
      <c r="L9" s="491"/>
      <c r="M9" s="491"/>
      <c r="N9" s="491"/>
      <c r="O9" s="491"/>
      <c r="P9" s="491"/>
      <c r="Q9" s="492"/>
    </row>
    <row r="10" spans="1:17" ht="12" customHeight="1" x14ac:dyDescent="0.2">
      <c r="A10" s="701">
        <v>2</v>
      </c>
      <c r="B10" s="493"/>
      <c r="C10" s="494"/>
      <c r="D10" s="486"/>
      <c r="E10" s="486"/>
      <c r="F10" s="486"/>
      <c r="G10" s="486"/>
      <c r="H10" s="486"/>
      <c r="I10" s="486"/>
      <c r="J10" s="486"/>
      <c r="K10" s="486"/>
      <c r="L10" s="486"/>
      <c r="M10" s="486"/>
      <c r="N10" s="486"/>
      <c r="O10" s="486"/>
      <c r="P10" s="486"/>
      <c r="Q10" s="487"/>
    </row>
    <row r="11" spans="1:17" ht="12" customHeight="1" x14ac:dyDescent="0.2">
      <c r="A11" s="702"/>
      <c r="B11" s="488"/>
      <c r="C11" s="495">
        <f>SUM(D11:O11)</f>
        <v>0</v>
      </c>
      <c r="D11" s="490"/>
      <c r="E11" s="490"/>
      <c r="F11" s="490"/>
      <c r="G11" s="490"/>
      <c r="H11" s="490"/>
      <c r="I11" s="490"/>
      <c r="J11" s="490"/>
      <c r="K11" s="490"/>
      <c r="L11" s="490"/>
      <c r="M11" s="490"/>
      <c r="N11" s="490"/>
      <c r="O11" s="491"/>
      <c r="P11" s="491"/>
      <c r="Q11" s="492"/>
    </row>
    <row r="12" spans="1:17" ht="12" customHeight="1" thickBot="1" x14ac:dyDescent="0.25">
      <c r="A12" s="706"/>
      <c r="B12" s="496"/>
      <c r="C12" s="497">
        <f>SUM(D12:O12)</f>
        <v>0</v>
      </c>
      <c r="D12" s="490"/>
      <c r="E12" s="490"/>
      <c r="F12" s="490"/>
      <c r="G12" s="490"/>
      <c r="H12" s="490"/>
      <c r="I12" s="490"/>
      <c r="J12" s="490"/>
      <c r="K12" s="490"/>
      <c r="L12" s="490"/>
      <c r="M12" s="498"/>
      <c r="N12" s="498"/>
      <c r="O12" s="499"/>
      <c r="P12" s="499"/>
      <c r="Q12" s="500"/>
    </row>
    <row r="13" spans="1:17" ht="12" customHeight="1" x14ac:dyDescent="0.2">
      <c r="A13" s="702">
        <v>3</v>
      </c>
      <c r="B13" s="488"/>
      <c r="C13" s="707">
        <f>SUM(D13:E15)</f>
        <v>0</v>
      </c>
      <c r="D13" s="703"/>
      <c r="E13" s="703"/>
      <c r="F13" s="703"/>
      <c r="G13" s="703"/>
      <c r="H13" s="703"/>
      <c r="I13" s="703"/>
      <c r="J13" s="703"/>
      <c r="K13" s="703"/>
      <c r="L13" s="703"/>
      <c r="M13" s="491"/>
      <c r="N13" s="491"/>
      <c r="O13" s="491"/>
      <c r="P13" s="491"/>
      <c r="Q13" s="492"/>
    </row>
    <row r="14" spans="1:17" ht="12" customHeight="1" x14ac:dyDescent="0.2">
      <c r="A14" s="702"/>
      <c r="B14" s="488"/>
      <c r="C14" s="707"/>
      <c r="D14" s="704"/>
      <c r="E14" s="704"/>
      <c r="F14" s="704"/>
      <c r="G14" s="704"/>
      <c r="H14" s="704"/>
      <c r="I14" s="704"/>
      <c r="J14" s="704"/>
      <c r="K14" s="704"/>
      <c r="L14" s="704"/>
      <c r="M14" s="491"/>
      <c r="N14" s="491"/>
      <c r="O14" s="491"/>
      <c r="P14" s="491"/>
      <c r="Q14" s="492"/>
    </row>
    <row r="15" spans="1:17" ht="12" customHeight="1" thickBot="1" x14ac:dyDescent="0.25">
      <c r="A15" s="706"/>
      <c r="B15" s="496"/>
      <c r="C15" s="708"/>
      <c r="D15" s="705"/>
      <c r="E15" s="705"/>
      <c r="F15" s="705"/>
      <c r="G15" s="705"/>
      <c r="H15" s="705"/>
      <c r="I15" s="705"/>
      <c r="J15" s="705"/>
      <c r="K15" s="705"/>
      <c r="L15" s="705"/>
      <c r="M15" s="499"/>
      <c r="N15" s="499"/>
      <c r="O15" s="499"/>
      <c r="P15" s="499"/>
      <c r="Q15" s="500"/>
    </row>
    <row r="16" spans="1:17" ht="12" customHeight="1" x14ac:dyDescent="0.2">
      <c r="A16" s="701">
        <v>4</v>
      </c>
      <c r="B16" s="484"/>
      <c r="C16" s="501"/>
      <c r="D16" s="502"/>
      <c r="E16" s="502"/>
      <c r="F16" s="502"/>
      <c r="G16" s="502"/>
      <c r="H16" s="502"/>
      <c r="I16" s="502"/>
      <c r="J16" s="502"/>
      <c r="K16" s="502"/>
      <c r="L16" s="502"/>
      <c r="M16" s="502"/>
      <c r="N16" s="502"/>
      <c r="O16" s="502"/>
      <c r="P16" s="503"/>
      <c r="Q16" s="487"/>
    </row>
    <row r="17" spans="1:17" ht="12" customHeight="1" x14ac:dyDescent="0.2">
      <c r="A17" s="702"/>
      <c r="B17" s="488"/>
      <c r="C17" s="501">
        <f>SUM(D17:Q17)</f>
        <v>0</v>
      </c>
      <c r="D17" s="490"/>
      <c r="E17" s="490"/>
      <c r="F17" s="490"/>
      <c r="G17" s="490"/>
      <c r="H17" s="490"/>
      <c r="I17" s="490"/>
      <c r="J17" s="490"/>
      <c r="K17" s="490"/>
      <c r="L17" s="490"/>
      <c r="M17" s="490"/>
      <c r="N17" s="490"/>
      <c r="O17" s="490"/>
      <c r="P17" s="490"/>
      <c r="Q17" s="504"/>
    </row>
    <row r="18" spans="1:17" ht="12" customHeight="1" thickBot="1" x14ac:dyDescent="0.25">
      <c r="A18" s="706"/>
      <c r="B18" s="496"/>
      <c r="C18" s="501">
        <f>SUM(D18:Q18)</f>
        <v>0</v>
      </c>
      <c r="D18" s="490"/>
      <c r="E18" s="490"/>
      <c r="F18" s="490"/>
      <c r="G18" s="490"/>
      <c r="H18" s="490"/>
      <c r="I18" s="490"/>
      <c r="J18" s="490"/>
      <c r="K18" s="490"/>
      <c r="L18" s="490"/>
      <c r="M18" s="490"/>
      <c r="N18" s="490"/>
      <c r="O18" s="490"/>
      <c r="P18" s="490"/>
      <c r="Q18" s="490"/>
    </row>
    <row r="19" spans="1:17" ht="12" customHeight="1" x14ac:dyDescent="0.2">
      <c r="A19" s="701">
        <v>5</v>
      </c>
      <c r="B19" s="484"/>
      <c r="C19" s="485"/>
      <c r="D19" s="486"/>
      <c r="E19" s="486"/>
      <c r="F19" s="486"/>
      <c r="G19" s="486"/>
      <c r="H19" s="486"/>
      <c r="I19" s="486"/>
      <c r="J19" s="486"/>
      <c r="K19" s="486"/>
      <c r="L19" s="486"/>
      <c r="M19" s="486"/>
      <c r="N19" s="486"/>
      <c r="O19" s="486"/>
      <c r="P19" s="486"/>
      <c r="Q19" s="487"/>
    </row>
    <row r="20" spans="1:17" ht="12" customHeight="1" thickBot="1" x14ac:dyDescent="0.25">
      <c r="A20" s="702"/>
      <c r="B20" s="488"/>
      <c r="C20" s="489">
        <f>SUM(D20:K20)</f>
        <v>0</v>
      </c>
      <c r="D20" s="490"/>
      <c r="E20" s="490"/>
      <c r="F20" s="490"/>
      <c r="G20" s="490"/>
      <c r="H20" s="490"/>
      <c r="I20" s="490"/>
      <c r="J20" s="490"/>
      <c r="K20" s="490"/>
      <c r="L20" s="491"/>
      <c r="M20" s="491"/>
      <c r="N20" s="491"/>
      <c r="O20" s="491"/>
      <c r="P20" s="491"/>
      <c r="Q20" s="492"/>
    </row>
    <row r="21" spans="1:17" s="508" customFormat="1" ht="12" customHeight="1" thickBot="1" x14ac:dyDescent="0.2">
      <c r="A21" s="505">
        <v>6</v>
      </c>
      <c r="B21" s="506" t="s">
        <v>499</v>
      </c>
      <c r="C21" s="507">
        <f>SUM(D21:Q21)</f>
        <v>0</v>
      </c>
      <c r="D21" s="507">
        <f t="shared" ref="D21:Q21" si="0">SUM(D8:D20)</f>
        <v>0</v>
      </c>
      <c r="E21" s="507">
        <f t="shared" si="0"/>
        <v>0</v>
      </c>
      <c r="F21" s="507">
        <f t="shared" si="0"/>
        <v>0</v>
      </c>
      <c r="G21" s="507">
        <f t="shared" si="0"/>
        <v>0</v>
      </c>
      <c r="H21" s="507">
        <f t="shared" si="0"/>
        <v>0</v>
      </c>
      <c r="I21" s="507">
        <f t="shared" si="0"/>
        <v>0</v>
      </c>
      <c r="J21" s="507">
        <f t="shared" si="0"/>
        <v>0</v>
      </c>
      <c r="K21" s="507">
        <f t="shared" si="0"/>
        <v>0</v>
      </c>
      <c r="L21" s="507">
        <f t="shared" si="0"/>
        <v>0</v>
      </c>
      <c r="M21" s="507">
        <f t="shared" si="0"/>
        <v>0</v>
      </c>
      <c r="N21" s="507">
        <f t="shared" si="0"/>
        <v>0</v>
      </c>
      <c r="O21" s="507">
        <f t="shared" si="0"/>
        <v>0</v>
      </c>
      <c r="P21" s="507">
        <f t="shared" si="0"/>
        <v>0</v>
      </c>
      <c r="Q21" s="507">
        <f t="shared" si="0"/>
        <v>0</v>
      </c>
    </row>
  </sheetData>
  <mergeCells count="19">
    <mergeCell ref="A10:A12"/>
    <mergeCell ref="A2:Q2"/>
    <mergeCell ref="A3:Q3"/>
    <mergeCell ref="A6:A7"/>
    <mergeCell ref="B6:B7"/>
    <mergeCell ref="A8:A9"/>
    <mergeCell ref="L13:L15"/>
    <mergeCell ref="A16:A18"/>
    <mergeCell ref="A13:A15"/>
    <mergeCell ref="C13:C15"/>
    <mergeCell ref="D13:D15"/>
    <mergeCell ref="E13:E15"/>
    <mergeCell ref="F13:F15"/>
    <mergeCell ref="G13:G15"/>
    <mergeCell ref="A19:A20"/>
    <mergeCell ref="H13:H15"/>
    <mergeCell ref="I13:I15"/>
    <mergeCell ref="J13:J15"/>
    <mergeCell ref="K13:K15"/>
  </mergeCells>
  <phoneticPr fontId="43" type="noConversion"/>
  <printOptions horizontalCentered="1"/>
  <pageMargins left="0.39370078740157483" right="0.39370078740157483" top="0.78740157480314965" bottom="0.78740157480314965" header="0.51181102362204722" footer="0.51181102362204722"/>
  <pageSetup paperSize="9" scale="92" firstPageNumber="58" orientation="landscape" r:id="rId1"/>
  <headerFooter alignWithMargins="0">
    <oddFooter>&amp;L&amp;D&amp;C&amp;P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BD203-31A3-4C8B-A1C8-12FCD1C13F92}">
  <dimension ref="A1:C26"/>
  <sheetViews>
    <sheetView view="pageBreakPreview" zoomScaleNormal="100" zoomScaleSheetLayoutView="100" workbookViewId="0">
      <selection activeCell="B15" sqref="B15:F15"/>
    </sheetView>
  </sheetViews>
  <sheetFormatPr defaultRowHeight="15" x14ac:dyDescent="0.25"/>
  <cols>
    <col min="1" max="1" width="5" style="509" customWidth="1"/>
    <col min="2" max="2" width="85.7109375" style="510" customWidth="1"/>
    <col min="3" max="3" width="18.140625" style="510" customWidth="1"/>
    <col min="4" max="256" width="9.140625" style="510"/>
    <col min="257" max="257" width="5" style="510" customWidth="1"/>
    <col min="258" max="258" width="85.7109375" style="510" customWidth="1"/>
    <col min="259" max="259" width="18.140625" style="510" customWidth="1"/>
    <col min="260" max="512" width="9.140625" style="510"/>
    <col min="513" max="513" width="5" style="510" customWidth="1"/>
    <col min="514" max="514" width="85.7109375" style="510" customWidth="1"/>
    <col min="515" max="515" width="18.140625" style="510" customWidth="1"/>
    <col min="516" max="768" width="9.140625" style="510"/>
    <col min="769" max="769" width="5" style="510" customWidth="1"/>
    <col min="770" max="770" width="85.7109375" style="510" customWidth="1"/>
    <col min="771" max="771" width="18.140625" style="510" customWidth="1"/>
    <col min="772" max="1024" width="9.140625" style="510"/>
    <col min="1025" max="1025" width="5" style="510" customWidth="1"/>
    <col min="1026" max="1026" width="85.7109375" style="510" customWidth="1"/>
    <col min="1027" max="1027" width="18.140625" style="510" customWidth="1"/>
    <col min="1028" max="1280" width="9.140625" style="510"/>
    <col min="1281" max="1281" width="5" style="510" customWidth="1"/>
    <col min="1282" max="1282" width="85.7109375" style="510" customWidth="1"/>
    <col min="1283" max="1283" width="18.140625" style="510" customWidth="1"/>
    <col min="1284" max="1536" width="9.140625" style="510"/>
    <col min="1537" max="1537" width="5" style="510" customWidth="1"/>
    <col min="1538" max="1538" width="85.7109375" style="510" customWidth="1"/>
    <col min="1539" max="1539" width="18.140625" style="510" customWidth="1"/>
    <col min="1540" max="1792" width="9.140625" style="510"/>
    <col min="1793" max="1793" width="5" style="510" customWidth="1"/>
    <col min="1794" max="1794" width="85.7109375" style="510" customWidth="1"/>
    <col min="1795" max="1795" width="18.140625" style="510" customWidth="1"/>
    <col min="1796" max="2048" width="9.140625" style="510"/>
    <col min="2049" max="2049" width="5" style="510" customWidth="1"/>
    <col min="2050" max="2050" width="85.7109375" style="510" customWidth="1"/>
    <col min="2051" max="2051" width="18.140625" style="510" customWidth="1"/>
    <col min="2052" max="2304" width="9.140625" style="510"/>
    <col min="2305" max="2305" width="5" style="510" customWidth="1"/>
    <col min="2306" max="2306" width="85.7109375" style="510" customWidth="1"/>
    <col min="2307" max="2307" width="18.140625" style="510" customWidth="1"/>
    <col min="2308" max="2560" width="9.140625" style="510"/>
    <col min="2561" max="2561" width="5" style="510" customWidth="1"/>
    <col min="2562" max="2562" width="85.7109375" style="510" customWidth="1"/>
    <col min="2563" max="2563" width="18.140625" style="510" customWidth="1"/>
    <col min="2564" max="2816" width="9.140625" style="510"/>
    <col min="2817" max="2817" width="5" style="510" customWidth="1"/>
    <col min="2818" max="2818" width="85.7109375" style="510" customWidth="1"/>
    <col min="2819" max="2819" width="18.140625" style="510" customWidth="1"/>
    <col min="2820" max="3072" width="9.140625" style="510"/>
    <col min="3073" max="3073" width="5" style="510" customWidth="1"/>
    <col min="3074" max="3074" width="85.7109375" style="510" customWidth="1"/>
    <col min="3075" max="3075" width="18.140625" style="510" customWidth="1"/>
    <col min="3076" max="3328" width="9.140625" style="510"/>
    <col min="3329" max="3329" width="5" style="510" customWidth="1"/>
    <col min="3330" max="3330" width="85.7109375" style="510" customWidth="1"/>
    <col min="3331" max="3331" width="18.140625" style="510" customWidth="1"/>
    <col min="3332" max="3584" width="9.140625" style="510"/>
    <col min="3585" max="3585" width="5" style="510" customWidth="1"/>
    <col min="3586" max="3586" width="85.7109375" style="510" customWidth="1"/>
    <col min="3587" max="3587" width="18.140625" style="510" customWidth="1"/>
    <col min="3588" max="3840" width="9.140625" style="510"/>
    <col min="3841" max="3841" width="5" style="510" customWidth="1"/>
    <col min="3842" max="3842" width="85.7109375" style="510" customWidth="1"/>
    <col min="3843" max="3843" width="18.140625" style="510" customWidth="1"/>
    <col min="3844" max="4096" width="9.140625" style="510"/>
    <col min="4097" max="4097" width="5" style="510" customWidth="1"/>
    <col min="4098" max="4098" width="85.7109375" style="510" customWidth="1"/>
    <col min="4099" max="4099" width="18.140625" style="510" customWidth="1"/>
    <col min="4100" max="4352" width="9.140625" style="510"/>
    <col min="4353" max="4353" width="5" style="510" customWidth="1"/>
    <col min="4354" max="4354" width="85.7109375" style="510" customWidth="1"/>
    <col min="4355" max="4355" width="18.140625" style="510" customWidth="1"/>
    <col min="4356" max="4608" width="9.140625" style="510"/>
    <col min="4609" max="4609" width="5" style="510" customWidth="1"/>
    <col min="4610" max="4610" width="85.7109375" style="510" customWidth="1"/>
    <col min="4611" max="4611" width="18.140625" style="510" customWidth="1"/>
    <col min="4612" max="4864" width="9.140625" style="510"/>
    <col min="4865" max="4865" width="5" style="510" customWidth="1"/>
    <col min="4866" max="4866" width="85.7109375" style="510" customWidth="1"/>
    <col min="4867" max="4867" width="18.140625" style="510" customWidth="1"/>
    <col min="4868" max="5120" width="9.140625" style="510"/>
    <col min="5121" max="5121" width="5" style="510" customWidth="1"/>
    <col min="5122" max="5122" width="85.7109375" style="510" customWidth="1"/>
    <col min="5123" max="5123" width="18.140625" style="510" customWidth="1"/>
    <col min="5124" max="5376" width="9.140625" style="510"/>
    <col min="5377" max="5377" width="5" style="510" customWidth="1"/>
    <col min="5378" max="5378" width="85.7109375" style="510" customWidth="1"/>
    <col min="5379" max="5379" width="18.140625" style="510" customWidth="1"/>
    <col min="5380" max="5632" width="9.140625" style="510"/>
    <col min="5633" max="5633" width="5" style="510" customWidth="1"/>
    <col min="5634" max="5634" width="85.7109375" style="510" customWidth="1"/>
    <col min="5635" max="5635" width="18.140625" style="510" customWidth="1"/>
    <col min="5636" max="5888" width="9.140625" style="510"/>
    <col min="5889" max="5889" width="5" style="510" customWidth="1"/>
    <col min="5890" max="5890" width="85.7109375" style="510" customWidth="1"/>
    <col min="5891" max="5891" width="18.140625" style="510" customWidth="1"/>
    <col min="5892" max="6144" width="9.140625" style="510"/>
    <col min="6145" max="6145" width="5" style="510" customWidth="1"/>
    <col min="6146" max="6146" width="85.7109375" style="510" customWidth="1"/>
    <col min="6147" max="6147" width="18.140625" style="510" customWidth="1"/>
    <col min="6148" max="6400" width="9.140625" style="510"/>
    <col min="6401" max="6401" width="5" style="510" customWidth="1"/>
    <col min="6402" max="6402" width="85.7109375" style="510" customWidth="1"/>
    <col min="6403" max="6403" width="18.140625" style="510" customWidth="1"/>
    <col min="6404" max="6656" width="9.140625" style="510"/>
    <col min="6657" max="6657" width="5" style="510" customWidth="1"/>
    <col min="6658" max="6658" width="85.7109375" style="510" customWidth="1"/>
    <col min="6659" max="6659" width="18.140625" style="510" customWidth="1"/>
    <col min="6660" max="6912" width="9.140625" style="510"/>
    <col min="6913" max="6913" width="5" style="510" customWidth="1"/>
    <col min="6914" max="6914" width="85.7109375" style="510" customWidth="1"/>
    <col min="6915" max="6915" width="18.140625" style="510" customWidth="1"/>
    <col min="6916" max="7168" width="9.140625" style="510"/>
    <col min="7169" max="7169" width="5" style="510" customWidth="1"/>
    <col min="7170" max="7170" width="85.7109375" style="510" customWidth="1"/>
    <col min="7171" max="7171" width="18.140625" style="510" customWidth="1"/>
    <col min="7172" max="7424" width="9.140625" style="510"/>
    <col min="7425" max="7425" width="5" style="510" customWidth="1"/>
    <col min="7426" max="7426" width="85.7109375" style="510" customWidth="1"/>
    <col min="7427" max="7427" width="18.140625" style="510" customWidth="1"/>
    <col min="7428" max="7680" width="9.140625" style="510"/>
    <col min="7681" max="7681" width="5" style="510" customWidth="1"/>
    <col min="7682" max="7682" width="85.7109375" style="510" customWidth="1"/>
    <col min="7683" max="7683" width="18.140625" style="510" customWidth="1"/>
    <col min="7684" max="7936" width="9.140625" style="510"/>
    <col min="7937" max="7937" width="5" style="510" customWidth="1"/>
    <col min="7938" max="7938" width="85.7109375" style="510" customWidth="1"/>
    <col min="7939" max="7939" width="18.140625" style="510" customWidth="1"/>
    <col min="7940" max="8192" width="9.140625" style="510"/>
    <col min="8193" max="8193" width="5" style="510" customWidth="1"/>
    <col min="8194" max="8194" width="85.7109375" style="510" customWidth="1"/>
    <col min="8195" max="8195" width="18.140625" style="510" customWidth="1"/>
    <col min="8196" max="8448" width="9.140625" style="510"/>
    <col min="8449" max="8449" width="5" style="510" customWidth="1"/>
    <col min="8450" max="8450" width="85.7109375" style="510" customWidth="1"/>
    <col min="8451" max="8451" width="18.140625" style="510" customWidth="1"/>
    <col min="8452" max="8704" width="9.140625" style="510"/>
    <col min="8705" max="8705" width="5" style="510" customWidth="1"/>
    <col min="8706" max="8706" width="85.7109375" style="510" customWidth="1"/>
    <col min="8707" max="8707" width="18.140625" style="510" customWidth="1"/>
    <col min="8708" max="8960" width="9.140625" style="510"/>
    <col min="8961" max="8961" width="5" style="510" customWidth="1"/>
    <col min="8962" max="8962" width="85.7109375" style="510" customWidth="1"/>
    <col min="8963" max="8963" width="18.140625" style="510" customWidth="1"/>
    <col min="8964" max="9216" width="9.140625" style="510"/>
    <col min="9217" max="9217" width="5" style="510" customWidth="1"/>
    <col min="9218" max="9218" width="85.7109375" style="510" customWidth="1"/>
    <col min="9219" max="9219" width="18.140625" style="510" customWidth="1"/>
    <col min="9220" max="9472" width="9.140625" style="510"/>
    <col min="9473" max="9473" width="5" style="510" customWidth="1"/>
    <col min="9474" max="9474" width="85.7109375" style="510" customWidth="1"/>
    <col min="9475" max="9475" width="18.140625" style="510" customWidth="1"/>
    <col min="9476" max="9728" width="9.140625" style="510"/>
    <col min="9729" max="9729" width="5" style="510" customWidth="1"/>
    <col min="9730" max="9730" width="85.7109375" style="510" customWidth="1"/>
    <col min="9731" max="9731" width="18.140625" style="510" customWidth="1"/>
    <col min="9732" max="9984" width="9.140625" style="510"/>
    <col min="9985" max="9985" width="5" style="510" customWidth="1"/>
    <col min="9986" max="9986" width="85.7109375" style="510" customWidth="1"/>
    <col min="9987" max="9987" width="18.140625" style="510" customWidth="1"/>
    <col min="9988" max="10240" width="9.140625" style="510"/>
    <col min="10241" max="10241" width="5" style="510" customWidth="1"/>
    <col min="10242" max="10242" width="85.7109375" style="510" customWidth="1"/>
    <col min="10243" max="10243" width="18.140625" style="510" customWidth="1"/>
    <col min="10244" max="10496" width="9.140625" style="510"/>
    <col min="10497" max="10497" width="5" style="510" customWidth="1"/>
    <col min="10498" max="10498" width="85.7109375" style="510" customWidth="1"/>
    <col min="10499" max="10499" width="18.140625" style="510" customWidth="1"/>
    <col min="10500" max="10752" width="9.140625" style="510"/>
    <col min="10753" max="10753" width="5" style="510" customWidth="1"/>
    <col min="10754" max="10754" width="85.7109375" style="510" customWidth="1"/>
    <col min="10755" max="10755" width="18.140625" style="510" customWidth="1"/>
    <col min="10756" max="11008" width="9.140625" style="510"/>
    <col min="11009" max="11009" width="5" style="510" customWidth="1"/>
    <col min="11010" max="11010" width="85.7109375" style="510" customWidth="1"/>
    <col min="11011" max="11011" width="18.140625" style="510" customWidth="1"/>
    <col min="11012" max="11264" width="9.140625" style="510"/>
    <col min="11265" max="11265" width="5" style="510" customWidth="1"/>
    <col min="11266" max="11266" width="85.7109375" style="510" customWidth="1"/>
    <col min="11267" max="11267" width="18.140625" style="510" customWidth="1"/>
    <col min="11268" max="11520" width="9.140625" style="510"/>
    <col min="11521" max="11521" width="5" style="510" customWidth="1"/>
    <col min="11522" max="11522" width="85.7109375" style="510" customWidth="1"/>
    <col min="11523" max="11523" width="18.140625" style="510" customWidth="1"/>
    <col min="11524" max="11776" width="9.140625" style="510"/>
    <col min="11777" max="11777" width="5" style="510" customWidth="1"/>
    <col min="11778" max="11778" width="85.7109375" style="510" customWidth="1"/>
    <col min="11779" max="11779" width="18.140625" style="510" customWidth="1"/>
    <col min="11780" max="12032" width="9.140625" style="510"/>
    <col min="12033" max="12033" width="5" style="510" customWidth="1"/>
    <col min="12034" max="12034" width="85.7109375" style="510" customWidth="1"/>
    <col min="12035" max="12035" width="18.140625" style="510" customWidth="1"/>
    <col min="12036" max="12288" width="9.140625" style="510"/>
    <col min="12289" max="12289" width="5" style="510" customWidth="1"/>
    <col min="12290" max="12290" width="85.7109375" style="510" customWidth="1"/>
    <col min="12291" max="12291" width="18.140625" style="510" customWidth="1"/>
    <col min="12292" max="12544" width="9.140625" style="510"/>
    <col min="12545" max="12545" width="5" style="510" customWidth="1"/>
    <col min="12546" max="12546" width="85.7109375" style="510" customWidth="1"/>
    <col min="12547" max="12547" width="18.140625" style="510" customWidth="1"/>
    <col min="12548" max="12800" width="9.140625" style="510"/>
    <col min="12801" max="12801" width="5" style="510" customWidth="1"/>
    <col min="12802" max="12802" width="85.7109375" style="510" customWidth="1"/>
    <col min="12803" max="12803" width="18.140625" style="510" customWidth="1"/>
    <col min="12804" max="13056" width="9.140625" style="510"/>
    <col min="13057" max="13057" width="5" style="510" customWidth="1"/>
    <col min="13058" max="13058" width="85.7109375" style="510" customWidth="1"/>
    <col min="13059" max="13059" width="18.140625" style="510" customWidth="1"/>
    <col min="13060" max="13312" width="9.140625" style="510"/>
    <col min="13313" max="13313" width="5" style="510" customWidth="1"/>
    <col min="13314" max="13314" width="85.7109375" style="510" customWidth="1"/>
    <col min="13315" max="13315" width="18.140625" style="510" customWidth="1"/>
    <col min="13316" max="13568" width="9.140625" style="510"/>
    <col min="13569" max="13569" width="5" style="510" customWidth="1"/>
    <col min="13570" max="13570" width="85.7109375" style="510" customWidth="1"/>
    <col min="13571" max="13571" width="18.140625" style="510" customWidth="1"/>
    <col min="13572" max="13824" width="9.140625" style="510"/>
    <col min="13825" max="13825" width="5" style="510" customWidth="1"/>
    <col min="13826" max="13826" width="85.7109375" style="510" customWidth="1"/>
    <col min="13827" max="13827" width="18.140625" style="510" customWidth="1"/>
    <col min="13828" max="14080" width="9.140625" style="510"/>
    <col min="14081" max="14081" width="5" style="510" customWidth="1"/>
    <col min="14082" max="14082" width="85.7109375" style="510" customWidth="1"/>
    <col min="14083" max="14083" width="18.140625" style="510" customWidth="1"/>
    <col min="14084" max="14336" width="9.140625" style="510"/>
    <col min="14337" max="14337" width="5" style="510" customWidth="1"/>
    <col min="14338" max="14338" width="85.7109375" style="510" customWidth="1"/>
    <col min="14339" max="14339" width="18.140625" style="510" customWidth="1"/>
    <col min="14340" max="14592" width="9.140625" style="510"/>
    <col min="14593" max="14593" width="5" style="510" customWidth="1"/>
    <col min="14594" max="14594" width="85.7109375" style="510" customWidth="1"/>
    <col min="14595" max="14595" width="18.140625" style="510" customWidth="1"/>
    <col min="14596" max="14848" width="9.140625" style="510"/>
    <col min="14849" max="14849" width="5" style="510" customWidth="1"/>
    <col min="14850" max="14850" width="85.7109375" style="510" customWidth="1"/>
    <col min="14851" max="14851" width="18.140625" style="510" customWidth="1"/>
    <col min="14852" max="15104" width="9.140625" style="510"/>
    <col min="15105" max="15105" width="5" style="510" customWidth="1"/>
    <col min="15106" max="15106" width="85.7109375" style="510" customWidth="1"/>
    <col min="15107" max="15107" width="18.140625" style="510" customWidth="1"/>
    <col min="15108" max="15360" width="9.140625" style="510"/>
    <col min="15361" max="15361" width="5" style="510" customWidth="1"/>
    <col min="15362" max="15362" width="85.7109375" style="510" customWidth="1"/>
    <col min="15363" max="15363" width="18.140625" style="510" customWidth="1"/>
    <col min="15364" max="15616" width="9.140625" style="510"/>
    <col min="15617" max="15617" width="5" style="510" customWidth="1"/>
    <col min="15618" max="15618" width="85.7109375" style="510" customWidth="1"/>
    <col min="15619" max="15619" width="18.140625" style="510" customWidth="1"/>
    <col min="15620" max="15872" width="9.140625" style="510"/>
    <col min="15873" max="15873" width="5" style="510" customWidth="1"/>
    <col min="15874" max="15874" width="85.7109375" style="510" customWidth="1"/>
    <col min="15875" max="15875" width="18.140625" style="510" customWidth="1"/>
    <col min="15876" max="16128" width="9.140625" style="510"/>
    <col min="16129" max="16129" width="5" style="510" customWidth="1"/>
    <col min="16130" max="16130" width="85.7109375" style="510" customWidth="1"/>
    <col min="16131" max="16131" width="18.140625" style="510" customWidth="1"/>
    <col min="16132" max="16384" width="9.140625" style="510"/>
  </cols>
  <sheetData>
    <row r="1" spans="1:3" x14ac:dyDescent="0.25">
      <c r="C1" s="511" t="s">
        <v>500</v>
      </c>
    </row>
    <row r="3" spans="1:3" ht="15.75" x14ac:dyDescent="0.25">
      <c r="A3" s="713" t="s">
        <v>501</v>
      </c>
      <c r="B3" s="713"/>
      <c r="C3" s="713"/>
    </row>
    <row r="4" spans="1:3" s="513" customFormat="1" x14ac:dyDescent="0.25">
      <c r="A4" s="512"/>
    </row>
    <row r="5" spans="1:3" s="513" customFormat="1" ht="15.75" thickBot="1" x14ac:dyDescent="0.3">
      <c r="A5" s="512"/>
      <c r="C5" s="514" t="s">
        <v>1</v>
      </c>
    </row>
    <row r="6" spans="1:3" s="518" customFormat="1" ht="14.1" customHeight="1" thickBot="1" x14ac:dyDescent="0.3">
      <c r="A6" s="515"/>
      <c r="B6" s="516" t="s">
        <v>2</v>
      </c>
      <c r="C6" s="517" t="s">
        <v>4</v>
      </c>
    </row>
    <row r="7" spans="1:3" s="518" customFormat="1" ht="32.25" thickBot="1" x14ac:dyDescent="0.3">
      <c r="A7" s="519" t="s">
        <v>7</v>
      </c>
      <c r="B7" s="520" t="s">
        <v>502</v>
      </c>
      <c r="C7" s="521" t="s">
        <v>503</v>
      </c>
    </row>
    <row r="8" spans="1:3" ht="30" customHeight="1" x14ac:dyDescent="0.25">
      <c r="A8" s="522" t="s">
        <v>8</v>
      </c>
      <c r="B8" s="523" t="s">
        <v>504</v>
      </c>
      <c r="C8" s="524"/>
    </row>
    <row r="9" spans="1:3" ht="30" customHeight="1" x14ac:dyDescent="0.25">
      <c r="A9" s="525" t="s">
        <v>9</v>
      </c>
      <c r="B9" s="526" t="s">
        <v>505</v>
      </c>
      <c r="C9" s="527"/>
    </row>
    <row r="10" spans="1:3" ht="30" customHeight="1" x14ac:dyDescent="0.25">
      <c r="A10" s="525" t="s">
        <v>10</v>
      </c>
      <c r="B10" s="526" t="s">
        <v>506</v>
      </c>
      <c r="C10" s="527"/>
    </row>
    <row r="11" spans="1:3" ht="30" customHeight="1" x14ac:dyDescent="0.25">
      <c r="A11" s="525" t="s">
        <v>11</v>
      </c>
      <c r="B11" s="526" t="s">
        <v>507</v>
      </c>
      <c r="C11" s="527"/>
    </row>
    <row r="12" spans="1:3" ht="30" customHeight="1" x14ac:dyDescent="0.25">
      <c r="A12" s="525" t="s">
        <v>12</v>
      </c>
      <c r="B12" s="526" t="s">
        <v>508</v>
      </c>
      <c r="C12" s="527">
        <f>SUM(C13:C19)</f>
        <v>0</v>
      </c>
    </row>
    <row r="13" spans="1:3" s="531" customFormat="1" ht="30" customHeight="1" x14ac:dyDescent="0.25">
      <c r="A13" s="528" t="s">
        <v>13</v>
      </c>
      <c r="B13" s="529" t="s">
        <v>509</v>
      </c>
      <c r="C13" s="530"/>
    </row>
    <row r="14" spans="1:3" s="531" customFormat="1" ht="30" customHeight="1" x14ac:dyDescent="0.25">
      <c r="A14" s="528" t="s">
        <v>14</v>
      </c>
      <c r="B14" s="532" t="s">
        <v>510</v>
      </c>
      <c r="C14" s="530"/>
    </row>
    <row r="15" spans="1:3" s="531" customFormat="1" ht="30" customHeight="1" x14ac:dyDescent="0.25">
      <c r="A15" s="528" t="s">
        <v>15</v>
      </c>
      <c r="B15" s="532" t="s">
        <v>511</v>
      </c>
      <c r="C15" s="530"/>
    </row>
    <row r="16" spans="1:3" s="531" customFormat="1" ht="30" customHeight="1" x14ac:dyDescent="0.25">
      <c r="A16" s="528" t="s">
        <v>16</v>
      </c>
      <c r="B16" s="532" t="s">
        <v>512</v>
      </c>
      <c r="C16" s="530"/>
    </row>
    <row r="17" spans="1:3" s="531" customFormat="1" ht="30" customHeight="1" x14ac:dyDescent="0.25">
      <c r="A17" s="528" t="s">
        <v>17</v>
      </c>
      <c r="B17" s="532" t="s">
        <v>513</v>
      </c>
      <c r="C17" s="530"/>
    </row>
    <row r="18" spans="1:3" s="531" customFormat="1" ht="30" customHeight="1" x14ac:dyDescent="0.25">
      <c r="A18" s="528" t="s">
        <v>18</v>
      </c>
      <c r="B18" s="532" t="s">
        <v>514</v>
      </c>
      <c r="C18" s="530"/>
    </row>
    <row r="19" spans="1:3" s="531" customFormat="1" ht="30" customHeight="1" x14ac:dyDescent="0.25">
      <c r="A19" s="528" t="s">
        <v>19</v>
      </c>
      <c r="B19" s="532" t="s">
        <v>515</v>
      </c>
      <c r="C19" s="530"/>
    </row>
    <row r="20" spans="1:3" ht="30" customHeight="1" x14ac:dyDescent="0.25">
      <c r="A20" s="525" t="s">
        <v>20</v>
      </c>
      <c r="B20" s="526" t="s">
        <v>516</v>
      </c>
      <c r="C20" s="527"/>
    </row>
    <row r="21" spans="1:3" ht="30" customHeight="1" x14ac:dyDescent="0.25">
      <c r="A21" s="525" t="s">
        <v>21</v>
      </c>
      <c r="B21" s="526" t="s">
        <v>517</v>
      </c>
      <c r="C21" s="527"/>
    </row>
    <row r="22" spans="1:3" ht="30" customHeight="1" x14ac:dyDescent="0.25">
      <c r="A22" s="525" t="s">
        <v>22</v>
      </c>
      <c r="B22" s="526" t="s">
        <v>518</v>
      </c>
      <c r="C22" s="527"/>
    </row>
    <row r="23" spans="1:3" ht="30" customHeight="1" x14ac:dyDescent="0.25">
      <c r="A23" s="525" t="s">
        <v>23</v>
      </c>
      <c r="B23" s="526" t="s">
        <v>519</v>
      </c>
      <c r="C23" s="527"/>
    </row>
    <row r="24" spans="1:3" ht="30" customHeight="1" thickBot="1" x14ac:dyDescent="0.3">
      <c r="A24" s="525" t="s">
        <v>24</v>
      </c>
      <c r="B24" s="533" t="s">
        <v>520</v>
      </c>
      <c r="C24" s="534"/>
    </row>
    <row r="25" spans="1:3" ht="30" customHeight="1" thickBot="1" x14ac:dyDescent="0.3">
      <c r="A25" s="515" t="s">
        <v>25</v>
      </c>
      <c r="B25" s="535" t="s">
        <v>242</v>
      </c>
      <c r="C25" s="536">
        <f>SUM(C8:C12,C20:C24)</f>
        <v>0</v>
      </c>
    </row>
    <row r="26" spans="1:3" ht="8.25" customHeight="1" x14ac:dyDescent="0.25">
      <c r="A26" s="537"/>
      <c r="B26" s="714"/>
      <c r="C26" s="714"/>
    </row>
  </sheetData>
  <mergeCells count="2">
    <mergeCell ref="A3:C3"/>
    <mergeCell ref="B26:C26"/>
  </mergeCells>
  <printOptions horizontalCentered="1"/>
  <pageMargins left="0.78740157480314965" right="0.78740157480314965" top="1.6141732283464567" bottom="0.98425196850393704" header="0.78740157480314965" footer="0.78740157480314965"/>
  <pageSetup paperSize="9" scale="78" firstPageNumber="48" orientation="portrait" horizontalDpi="300" verticalDpi="300" r:id="rId1"/>
  <headerFooter alignWithMargins="0">
    <oddHeader xml:space="preserve">&amp;C&amp;"Times New Roman CE,Félkövér"&amp;14
&amp;12
&amp;"Arial,Félkövér"
</oddHeader>
    <oddFooter>&amp;L&amp;D&amp;C&amp;P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7A7A4-F821-4FCA-8E4B-D5661C69DB22}">
  <dimension ref="A1:J39"/>
  <sheetViews>
    <sheetView view="pageBreakPreview" topLeftCell="A25" zoomScaleNormal="100" zoomScaleSheetLayoutView="100" workbookViewId="0">
      <selection activeCell="D30" sqref="D30"/>
    </sheetView>
  </sheetViews>
  <sheetFormatPr defaultRowHeight="12.75" x14ac:dyDescent="0.2"/>
  <cols>
    <col min="1" max="1" width="4.140625" style="538" customWidth="1"/>
    <col min="2" max="2" width="4.7109375" style="539" customWidth="1"/>
    <col min="3" max="3" width="34.5703125" style="539" customWidth="1"/>
    <col min="4" max="8" width="11.85546875" style="539" customWidth="1"/>
    <col min="9" max="10" width="13" style="539" customWidth="1"/>
    <col min="11" max="256" width="9.140625" style="539"/>
    <col min="257" max="257" width="4.140625" style="539" customWidth="1"/>
    <col min="258" max="258" width="4.7109375" style="539" customWidth="1"/>
    <col min="259" max="259" width="34.5703125" style="539" customWidth="1"/>
    <col min="260" max="264" width="11.85546875" style="539" customWidth="1"/>
    <col min="265" max="266" width="13" style="539" customWidth="1"/>
    <col min="267" max="512" width="9.140625" style="539"/>
    <col min="513" max="513" width="4.140625" style="539" customWidth="1"/>
    <col min="514" max="514" width="4.7109375" style="539" customWidth="1"/>
    <col min="515" max="515" width="34.5703125" style="539" customWidth="1"/>
    <col min="516" max="520" width="11.85546875" style="539" customWidth="1"/>
    <col min="521" max="522" width="13" style="539" customWidth="1"/>
    <col min="523" max="768" width="9.140625" style="539"/>
    <col min="769" max="769" width="4.140625" style="539" customWidth="1"/>
    <col min="770" max="770" width="4.7109375" style="539" customWidth="1"/>
    <col min="771" max="771" width="34.5703125" style="539" customWidth="1"/>
    <col min="772" max="776" width="11.85546875" style="539" customWidth="1"/>
    <col min="777" max="778" width="13" style="539" customWidth="1"/>
    <col min="779" max="1024" width="9.140625" style="539"/>
    <col min="1025" max="1025" width="4.140625" style="539" customWidth="1"/>
    <col min="1026" max="1026" width="4.7109375" style="539" customWidth="1"/>
    <col min="1027" max="1027" width="34.5703125" style="539" customWidth="1"/>
    <col min="1028" max="1032" width="11.85546875" style="539" customWidth="1"/>
    <col min="1033" max="1034" width="13" style="539" customWidth="1"/>
    <col min="1035" max="1280" width="9.140625" style="539"/>
    <col min="1281" max="1281" width="4.140625" style="539" customWidth="1"/>
    <col min="1282" max="1282" width="4.7109375" style="539" customWidth="1"/>
    <col min="1283" max="1283" width="34.5703125" style="539" customWidth="1"/>
    <col min="1284" max="1288" width="11.85546875" style="539" customWidth="1"/>
    <col min="1289" max="1290" width="13" style="539" customWidth="1"/>
    <col min="1291" max="1536" width="9.140625" style="539"/>
    <col min="1537" max="1537" width="4.140625" style="539" customWidth="1"/>
    <col min="1538" max="1538" width="4.7109375" style="539" customWidth="1"/>
    <col min="1539" max="1539" width="34.5703125" style="539" customWidth="1"/>
    <col min="1540" max="1544" width="11.85546875" style="539" customWidth="1"/>
    <col min="1545" max="1546" width="13" style="539" customWidth="1"/>
    <col min="1547" max="1792" width="9.140625" style="539"/>
    <col min="1793" max="1793" width="4.140625" style="539" customWidth="1"/>
    <col min="1794" max="1794" width="4.7109375" style="539" customWidth="1"/>
    <col min="1795" max="1795" width="34.5703125" style="539" customWidth="1"/>
    <col min="1796" max="1800" width="11.85546875" style="539" customWidth="1"/>
    <col min="1801" max="1802" width="13" style="539" customWidth="1"/>
    <col min="1803" max="2048" width="9.140625" style="539"/>
    <col min="2049" max="2049" width="4.140625" style="539" customWidth="1"/>
    <col min="2050" max="2050" width="4.7109375" style="539" customWidth="1"/>
    <col min="2051" max="2051" width="34.5703125" style="539" customWidth="1"/>
    <col min="2052" max="2056" width="11.85546875" style="539" customWidth="1"/>
    <col min="2057" max="2058" width="13" style="539" customWidth="1"/>
    <col min="2059" max="2304" width="9.140625" style="539"/>
    <col min="2305" max="2305" width="4.140625" style="539" customWidth="1"/>
    <col min="2306" max="2306" width="4.7109375" style="539" customWidth="1"/>
    <col min="2307" max="2307" width="34.5703125" style="539" customWidth="1"/>
    <col min="2308" max="2312" width="11.85546875" style="539" customWidth="1"/>
    <col min="2313" max="2314" width="13" style="539" customWidth="1"/>
    <col min="2315" max="2560" width="9.140625" style="539"/>
    <col min="2561" max="2561" width="4.140625" style="539" customWidth="1"/>
    <col min="2562" max="2562" width="4.7109375" style="539" customWidth="1"/>
    <col min="2563" max="2563" width="34.5703125" style="539" customWidth="1"/>
    <col min="2564" max="2568" width="11.85546875" style="539" customWidth="1"/>
    <col min="2569" max="2570" width="13" style="539" customWidth="1"/>
    <col min="2571" max="2816" width="9.140625" style="539"/>
    <col min="2817" max="2817" width="4.140625" style="539" customWidth="1"/>
    <col min="2818" max="2818" width="4.7109375" style="539" customWidth="1"/>
    <col min="2819" max="2819" width="34.5703125" style="539" customWidth="1"/>
    <col min="2820" max="2824" width="11.85546875" style="539" customWidth="1"/>
    <col min="2825" max="2826" width="13" style="539" customWidth="1"/>
    <col min="2827" max="3072" width="9.140625" style="539"/>
    <col min="3073" max="3073" width="4.140625" style="539" customWidth="1"/>
    <col min="3074" max="3074" width="4.7109375" style="539" customWidth="1"/>
    <col min="3075" max="3075" width="34.5703125" style="539" customWidth="1"/>
    <col min="3076" max="3080" width="11.85546875" style="539" customWidth="1"/>
    <col min="3081" max="3082" width="13" style="539" customWidth="1"/>
    <col min="3083" max="3328" width="9.140625" style="539"/>
    <col min="3329" max="3329" width="4.140625" style="539" customWidth="1"/>
    <col min="3330" max="3330" width="4.7109375" style="539" customWidth="1"/>
    <col min="3331" max="3331" width="34.5703125" style="539" customWidth="1"/>
    <col min="3332" max="3336" width="11.85546875" style="539" customWidth="1"/>
    <col min="3337" max="3338" width="13" style="539" customWidth="1"/>
    <col min="3339" max="3584" width="9.140625" style="539"/>
    <col min="3585" max="3585" width="4.140625" style="539" customWidth="1"/>
    <col min="3586" max="3586" width="4.7109375" style="539" customWidth="1"/>
    <col min="3587" max="3587" width="34.5703125" style="539" customWidth="1"/>
    <col min="3588" max="3592" width="11.85546875" style="539" customWidth="1"/>
    <col min="3593" max="3594" width="13" style="539" customWidth="1"/>
    <col min="3595" max="3840" width="9.140625" style="539"/>
    <col min="3841" max="3841" width="4.140625" style="539" customWidth="1"/>
    <col min="3842" max="3842" width="4.7109375" style="539" customWidth="1"/>
    <col min="3843" max="3843" width="34.5703125" style="539" customWidth="1"/>
    <col min="3844" max="3848" width="11.85546875" style="539" customWidth="1"/>
    <col min="3849" max="3850" width="13" style="539" customWidth="1"/>
    <col min="3851" max="4096" width="9.140625" style="539"/>
    <col min="4097" max="4097" width="4.140625" style="539" customWidth="1"/>
    <col min="4098" max="4098" width="4.7109375" style="539" customWidth="1"/>
    <col min="4099" max="4099" width="34.5703125" style="539" customWidth="1"/>
    <col min="4100" max="4104" width="11.85546875" style="539" customWidth="1"/>
    <col min="4105" max="4106" width="13" style="539" customWidth="1"/>
    <col min="4107" max="4352" width="9.140625" style="539"/>
    <col min="4353" max="4353" width="4.140625" style="539" customWidth="1"/>
    <col min="4354" max="4354" width="4.7109375" style="539" customWidth="1"/>
    <col min="4355" max="4355" width="34.5703125" style="539" customWidth="1"/>
    <col min="4356" max="4360" width="11.85546875" style="539" customWidth="1"/>
    <col min="4361" max="4362" width="13" style="539" customWidth="1"/>
    <col min="4363" max="4608" width="9.140625" style="539"/>
    <col min="4609" max="4609" width="4.140625" style="539" customWidth="1"/>
    <col min="4610" max="4610" width="4.7109375" style="539" customWidth="1"/>
    <col min="4611" max="4611" width="34.5703125" style="539" customWidth="1"/>
    <col min="4612" max="4616" width="11.85546875" style="539" customWidth="1"/>
    <col min="4617" max="4618" width="13" style="539" customWidth="1"/>
    <col min="4619" max="4864" width="9.140625" style="539"/>
    <col min="4865" max="4865" width="4.140625" style="539" customWidth="1"/>
    <col min="4866" max="4866" width="4.7109375" style="539" customWidth="1"/>
    <col min="4867" max="4867" width="34.5703125" style="539" customWidth="1"/>
    <col min="4868" max="4872" width="11.85546875" style="539" customWidth="1"/>
    <col min="4873" max="4874" width="13" style="539" customWidth="1"/>
    <col min="4875" max="5120" width="9.140625" style="539"/>
    <col min="5121" max="5121" width="4.140625" style="539" customWidth="1"/>
    <col min="5122" max="5122" width="4.7109375" style="539" customWidth="1"/>
    <col min="5123" max="5123" width="34.5703125" style="539" customWidth="1"/>
    <col min="5124" max="5128" width="11.85546875" style="539" customWidth="1"/>
    <col min="5129" max="5130" width="13" style="539" customWidth="1"/>
    <col min="5131" max="5376" width="9.140625" style="539"/>
    <col min="5377" max="5377" width="4.140625" style="539" customWidth="1"/>
    <col min="5378" max="5378" width="4.7109375" style="539" customWidth="1"/>
    <col min="5379" max="5379" width="34.5703125" style="539" customWidth="1"/>
    <col min="5380" max="5384" width="11.85546875" style="539" customWidth="1"/>
    <col min="5385" max="5386" width="13" style="539" customWidth="1"/>
    <col min="5387" max="5632" width="9.140625" style="539"/>
    <col min="5633" max="5633" width="4.140625" style="539" customWidth="1"/>
    <col min="5634" max="5634" width="4.7109375" style="539" customWidth="1"/>
    <col min="5635" max="5635" width="34.5703125" style="539" customWidth="1"/>
    <col min="5636" max="5640" width="11.85546875" style="539" customWidth="1"/>
    <col min="5641" max="5642" width="13" style="539" customWidth="1"/>
    <col min="5643" max="5888" width="9.140625" style="539"/>
    <col min="5889" max="5889" width="4.140625" style="539" customWidth="1"/>
    <col min="5890" max="5890" width="4.7109375" style="539" customWidth="1"/>
    <col min="5891" max="5891" width="34.5703125" style="539" customWidth="1"/>
    <col min="5892" max="5896" width="11.85546875" style="539" customWidth="1"/>
    <col min="5897" max="5898" width="13" style="539" customWidth="1"/>
    <col min="5899" max="6144" width="9.140625" style="539"/>
    <col min="6145" max="6145" width="4.140625" style="539" customWidth="1"/>
    <col min="6146" max="6146" width="4.7109375" style="539" customWidth="1"/>
    <col min="6147" max="6147" width="34.5703125" style="539" customWidth="1"/>
    <col min="6148" max="6152" width="11.85546875" style="539" customWidth="1"/>
    <col min="6153" max="6154" width="13" style="539" customWidth="1"/>
    <col min="6155" max="6400" width="9.140625" style="539"/>
    <col min="6401" max="6401" width="4.140625" style="539" customWidth="1"/>
    <col min="6402" max="6402" width="4.7109375" style="539" customWidth="1"/>
    <col min="6403" max="6403" width="34.5703125" style="539" customWidth="1"/>
    <col min="6404" max="6408" width="11.85546875" style="539" customWidth="1"/>
    <col min="6409" max="6410" width="13" style="539" customWidth="1"/>
    <col min="6411" max="6656" width="9.140625" style="539"/>
    <col min="6657" max="6657" width="4.140625" style="539" customWidth="1"/>
    <col min="6658" max="6658" width="4.7109375" style="539" customWidth="1"/>
    <col min="6659" max="6659" width="34.5703125" style="539" customWidth="1"/>
    <col min="6660" max="6664" width="11.85546875" style="539" customWidth="1"/>
    <col min="6665" max="6666" width="13" style="539" customWidth="1"/>
    <col min="6667" max="6912" width="9.140625" style="539"/>
    <col min="6913" max="6913" width="4.140625" style="539" customWidth="1"/>
    <col min="6914" max="6914" width="4.7109375" style="539" customWidth="1"/>
    <col min="6915" max="6915" width="34.5703125" style="539" customWidth="1"/>
    <col min="6916" max="6920" width="11.85546875" style="539" customWidth="1"/>
    <col min="6921" max="6922" width="13" style="539" customWidth="1"/>
    <col min="6923" max="7168" width="9.140625" style="539"/>
    <col min="7169" max="7169" width="4.140625" style="539" customWidth="1"/>
    <col min="7170" max="7170" width="4.7109375" style="539" customWidth="1"/>
    <col min="7171" max="7171" width="34.5703125" style="539" customWidth="1"/>
    <col min="7172" max="7176" width="11.85546875" style="539" customWidth="1"/>
    <col min="7177" max="7178" width="13" style="539" customWidth="1"/>
    <col min="7179" max="7424" width="9.140625" style="539"/>
    <col min="7425" max="7425" width="4.140625" style="539" customWidth="1"/>
    <col min="7426" max="7426" width="4.7109375" style="539" customWidth="1"/>
    <col min="7427" max="7427" width="34.5703125" style="539" customWidth="1"/>
    <col min="7428" max="7432" width="11.85546875" style="539" customWidth="1"/>
    <col min="7433" max="7434" width="13" style="539" customWidth="1"/>
    <col min="7435" max="7680" width="9.140625" style="539"/>
    <col min="7681" max="7681" width="4.140625" style="539" customWidth="1"/>
    <col min="7682" max="7682" width="4.7109375" style="539" customWidth="1"/>
    <col min="7683" max="7683" width="34.5703125" style="539" customWidth="1"/>
    <col min="7684" max="7688" width="11.85546875" style="539" customWidth="1"/>
    <col min="7689" max="7690" width="13" style="539" customWidth="1"/>
    <col min="7691" max="7936" width="9.140625" style="539"/>
    <col min="7937" max="7937" width="4.140625" style="539" customWidth="1"/>
    <col min="7938" max="7938" width="4.7109375" style="539" customWidth="1"/>
    <col min="7939" max="7939" width="34.5703125" style="539" customWidth="1"/>
    <col min="7940" max="7944" width="11.85546875" style="539" customWidth="1"/>
    <col min="7945" max="7946" width="13" style="539" customWidth="1"/>
    <col min="7947" max="8192" width="9.140625" style="539"/>
    <col min="8193" max="8193" width="4.140625" style="539" customWidth="1"/>
    <col min="8194" max="8194" width="4.7109375" style="539" customWidth="1"/>
    <col min="8195" max="8195" width="34.5703125" style="539" customWidth="1"/>
    <col min="8196" max="8200" width="11.85546875" style="539" customWidth="1"/>
    <col min="8201" max="8202" width="13" style="539" customWidth="1"/>
    <col min="8203" max="8448" width="9.140625" style="539"/>
    <col min="8449" max="8449" width="4.140625" style="539" customWidth="1"/>
    <col min="8450" max="8450" width="4.7109375" style="539" customWidth="1"/>
    <col min="8451" max="8451" width="34.5703125" style="539" customWidth="1"/>
    <col min="8452" max="8456" width="11.85546875" style="539" customWidth="1"/>
    <col min="8457" max="8458" width="13" style="539" customWidth="1"/>
    <col min="8459" max="8704" width="9.140625" style="539"/>
    <col min="8705" max="8705" width="4.140625" style="539" customWidth="1"/>
    <col min="8706" max="8706" width="4.7109375" style="539" customWidth="1"/>
    <col min="8707" max="8707" width="34.5703125" style="539" customWidth="1"/>
    <col min="8708" max="8712" width="11.85546875" style="539" customWidth="1"/>
    <col min="8713" max="8714" width="13" style="539" customWidth="1"/>
    <col min="8715" max="8960" width="9.140625" style="539"/>
    <col min="8961" max="8961" width="4.140625" style="539" customWidth="1"/>
    <col min="8962" max="8962" width="4.7109375" style="539" customWidth="1"/>
    <col min="8963" max="8963" width="34.5703125" style="539" customWidth="1"/>
    <col min="8964" max="8968" width="11.85546875" style="539" customWidth="1"/>
    <col min="8969" max="8970" width="13" style="539" customWidth="1"/>
    <col min="8971" max="9216" width="9.140625" style="539"/>
    <col min="9217" max="9217" width="4.140625" style="539" customWidth="1"/>
    <col min="9218" max="9218" width="4.7109375" style="539" customWidth="1"/>
    <col min="9219" max="9219" width="34.5703125" style="539" customWidth="1"/>
    <col min="9220" max="9224" width="11.85546875" style="539" customWidth="1"/>
    <col min="9225" max="9226" width="13" style="539" customWidth="1"/>
    <col min="9227" max="9472" width="9.140625" style="539"/>
    <col min="9473" max="9473" width="4.140625" style="539" customWidth="1"/>
    <col min="9474" max="9474" width="4.7109375" style="539" customWidth="1"/>
    <col min="9475" max="9475" width="34.5703125" style="539" customWidth="1"/>
    <col min="9476" max="9480" width="11.85546875" style="539" customWidth="1"/>
    <col min="9481" max="9482" width="13" style="539" customWidth="1"/>
    <col min="9483" max="9728" width="9.140625" style="539"/>
    <col min="9729" max="9729" width="4.140625" style="539" customWidth="1"/>
    <col min="9730" max="9730" width="4.7109375" style="539" customWidth="1"/>
    <col min="9731" max="9731" width="34.5703125" style="539" customWidth="1"/>
    <col min="9732" max="9736" width="11.85546875" style="539" customWidth="1"/>
    <col min="9737" max="9738" width="13" style="539" customWidth="1"/>
    <col min="9739" max="9984" width="9.140625" style="539"/>
    <col min="9985" max="9985" width="4.140625" style="539" customWidth="1"/>
    <col min="9986" max="9986" width="4.7109375" style="539" customWidth="1"/>
    <col min="9987" max="9987" width="34.5703125" style="539" customWidth="1"/>
    <col min="9988" max="9992" width="11.85546875" style="539" customWidth="1"/>
    <col min="9993" max="9994" width="13" style="539" customWidth="1"/>
    <col min="9995" max="10240" width="9.140625" style="539"/>
    <col min="10241" max="10241" width="4.140625" style="539" customWidth="1"/>
    <col min="10242" max="10242" width="4.7109375" style="539" customWidth="1"/>
    <col min="10243" max="10243" width="34.5703125" style="539" customWidth="1"/>
    <col min="10244" max="10248" width="11.85546875" style="539" customWidth="1"/>
    <col min="10249" max="10250" width="13" style="539" customWidth="1"/>
    <col min="10251" max="10496" width="9.140625" style="539"/>
    <col min="10497" max="10497" width="4.140625" style="539" customWidth="1"/>
    <col min="10498" max="10498" width="4.7109375" style="539" customWidth="1"/>
    <col min="10499" max="10499" width="34.5703125" style="539" customWidth="1"/>
    <col min="10500" max="10504" width="11.85546875" style="539" customWidth="1"/>
    <col min="10505" max="10506" width="13" style="539" customWidth="1"/>
    <col min="10507" max="10752" width="9.140625" style="539"/>
    <col min="10753" max="10753" width="4.140625" style="539" customWidth="1"/>
    <col min="10754" max="10754" width="4.7109375" style="539" customWidth="1"/>
    <col min="10755" max="10755" width="34.5703125" style="539" customWidth="1"/>
    <col min="10756" max="10760" width="11.85546875" style="539" customWidth="1"/>
    <col min="10761" max="10762" width="13" style="539" customWidth="1"/>
    <col min="10763" max="11008" width="9.140625" style="539"/>
    <col min="11009" max="11009" width="4.140625" style="539" customWidth="1"/>
    <col min="11010" max="11010" width="4.7109375" style="539" customWidth="1"/>
    <col min="11011" max="11011" width="34.5703125" style="539" customWidth="1"/>
    <col min="11012" max="11016" width="11.85546875" style="539" customWidth="1"/>
    <col min="11017" max="11018" width="13" style="539" customWidth="1"/>
    <col min="11019" max="11264" width="9.140625" style="539"/>
    <col min="11265" max="11265" width="4.140625" style="539" customWidth="1"/>
    <col min="11266" max="11266" width="4.7109375" style="539" customWidth="1"/>
    <col min="11267" max="11267" width="34.5703125" style="539" customWidth="1"/>
    <col min="11268" max="11272" width="11.85546875" style="539" customWidth="1"/>
    <col min="11273" max="11274" width="13" style="539" customWidth="1"/>
    <col min="11275" max="11520" width="9.140625" style="539"/>
    <col min="11521" max="11521" width="4.140625" style="539" customWidth="1"/>
    <col min="11522" max="11522" width="4.7109375" style="539" customWidth="1"/>
    <col min="11523" max="11523" width="34.5703125" style="539" customWidth="1"/>
    <col min="11524" max="11528" width="11.85546875" style="539" customWidth="1"/>
    <col min="11529" max="11530" width="13" style="539" customWidth="1"/>
    <col min="11531" max="11776" width="9.140625" style="539"/>
    <col min="11777" max="11777" width="4.140625" style="539" customWidth="1"/>
    <col min="11778" max="11778" width="4.7109375" style="539" customWidth="1"/>
    <col min="11779" max="11779" width="34.5703125" style="539" customWidth="1"/>
    <col min="11780" max="11784" width="11.85546875" style="539" customWidth="1"/>
    <col min="11785" max="11786" width="13" style="539" customWidth="1"/>
    <col min="11787" max="12032" width="9.140625" style="539"/>
    <col min="12033" max="12033" width="4.140625" style="539" customWidth="1"/>
    <col min="12034" max="12034" width="4.7109375" style="539" customWidth="1"/>
    <col min="12035" max="12035" width="34.5703125" style="539" customWidth="1"/>
    <col min="12036" max="12040" width="11.85546875" style="539" customWidth="1"/>
    <col min="12041" max="12042" width="13" style="539" customWidth="1"/>
    <col min="12043" max="12288" width="9.140625" style="539"/>
    <col min="12289" max="12289" width="4.140625" style="539" customWidth="1"/>
    <col min="12290" max="12290" width="4.7109375" style="539" customWidth="1"/>
    <col min="12291" max="12291" width="34.5703125" style="539" customWidth="1"/>
    <col min="12292" max="12296" width="11.85546875" style="539" customWidth="1"/>
    <col min="12297" max="12298" width="13" style="539" customWidth="1"/>
    <col min="12299" max="12544" width="9.140625" style="539"/>
    <col min="12545" max="12545" width="4.140625" style="539" customWidth="1"/>
    <col min="12546" max="12546" width="4.7109375" style="539" customWidth="1"/>
    <col min="12547" max="12547" width="34.5703125" style="539" customWidth="1"/>
    <col min="12548" max="12552" width="11.85546875" style="539" customWidth="1"/>
    <col min="12553" max="12554" width="13" style="539" customWidth="1"/>
    <col min="12555" max="12800" width="9.140625" style="539"/>
    <col min="12801" max="12801" width="4.140625" style="539" customWidth="1"/>
    <col min="12802" max="12802" width="4.7109375" style="539" customWidth="1"/>
    <col min="12803" max="12803" width="34.5703125" style="539" customWidth="1"/>
    <col min="12804" max="12808" width="11.85546875" style="539" customWidth="1"/>
    <col min="12809" max="12810" width="13" style="539" customWidth="1"/>
    <col min="12811" max="13056" width="9.140625" style="539"/>
    <col min="13057" max="13057" width="4.140625" style="539" customWidth="1"/>
    <col min="13058" max="13058" width="4.7109375" style="539" customWidth="1"/>
    <col min="13059" max="13059" width="34.5703125" style="539" customWidth="1"/>
    <col min="13060" max="13064" width="11.85546875" style="539" customWidth="1"/>
    <col min="13065" max="13066" width="13" style="539" customWidth="1"/>
    <col min="13067" max="13312" width="9.140625" style="539"/>
    <col min="13313" max="13313" width="4.140625" style="539" customWidth="1"/>
    <col min="13314" max="13314" width="4.7109375" style="539" customWidth="1"/>
    <col min="13315" max="13315" width="34.5703125" style="539" customWidth="1"/>
    <col min="13316" max="13320" width="11.85546875" style="539" customWidth="1"/>
    <col min="13321" max="13322" width="13" style="539" customWidth="1"/>
    <col min="13323" max="13568" width="9.140625" style="539"/>
    <col min="13569" max="13569" width="4.140625" style="539" customWidth="1"/>
    <col min="13570" max="13570" width="4.7109375" style="539" customWidth="1"/>
    <col min="13571" max="13571" width="34.5703125" style="539" customWidth="1"/>
    <col min="13572" max="13576" width="11.85546875" style="539" customWidth="1"/>
    <col min="13577" max="13578" width="13" style="539" customWidth="1"/>
    <col min="13579" max="13824" width="9.140625" style="539"/>
    <col min="13825" max="13825" width="4.140625" style="539" customWidth="1"/>
    <col min="13826" max="13826" width="4.7109375" style="539" customWidth="1"/>
    <col min="13827" max="13827" width="34.5703125" style="539" customWidth="1"/>
    <col min="13828" max="13832" width="11.85546875" style="539" customWidth="1"/>
    <col min="13833" max="13834" width="13" style="539" customWidth="1"/>
    <col min="13835" max="14080" width="9.140625" style="539"/>
    <col min="14081" max="14081" width="4.140625" style="539" customWidth="1"/>
    <col min="14082" max="14082" width="4.7109375" style="539" customWidth="1"/>
    <col min="14083" max="14083" width="34.5703125" style="539" customWidth="1"/>
    <col min="14084" max="14088" width="11.85546875" style="539" customWidth="1"/>
    <col min="14089" max="14090" width="13" style="539" customWidth="1"/>
    <col min="14091" max="14336" width="9.140625" style="539"/>
    <col min="14337" max="14337" width="4.140625" style="539" customWidth="1"/>
    <col min="14338" max="14338" width="4.7109375" style="539" customWidth="1"/>
    <col min="14339" max="14339" width="34.5703125" style="539" customWidth="1"/>
    <col min="14340" max="14344" width="11.85546875" style="539" customWidth="1"/>
    <col min="14345" max="14346" width="13" style="539" customWidth="1"/>
    <col min="14347" max="14592" width="9.140625" style="539"/>
    <col min="14593" max="14593" width="4.140625" style="539" customWidth="1"/>
    <col min="14594" max="14594" width="4.7109375" style="539" customWidth="1"/>
    <col min="14595" max="14595" width="34.5703125" style="539" customWidth="1"/>
    <col min="14596" max="14600" width="11.85546875" style="539" customWidth="1"/>
    <col min="14601" max="14602" width="13" style="539" customWidth="1"/>
    <col min="14603" max="14848" width="9.140625" style="539"/>
    <col min="14849" max="14849" width="4.140625" style="539" customWidth="1"/>
    <col min="14850" max="14850" width="4.7109375" style="539" customWidth="1"/>
    <col min="14851" max="14851" width="34.5703125" style="539" customWidth="1"/>
    <col min="14852" max="14856" width="11.85546875" style="539" customWidth="1"/>
    <col min="14857" max="14858" width="13" style="539" customWidth="1"/>
    <col min="14859" max="15104" width="9.140625" style="539"/>
    <col min="15105" max="15105" width="4.140625" style="539" customWidth="1"/>
    <col min="15106" max="15106" width="4.7109375" style="539" customWidth="1"/>
    <col min="15107" max="15107" width="34.5703125" style="539" customWidth="1"/>
    <col min="15108" max="15112" width="11.85546875" style="539" customWidth="1"/>
    <col min="15113" max="15114" width="13" style="539" customWidth="1"/>
    <col min="15115" max="15360" width="9.140625" style="539"/>
    <col min="15361" max="15361" width="4.140625" style="539" customWidth="1"/>
    <col min="15362" max="15362" width="4.7109375" style="539" customWidth="1"/>
    <col min="15363" max="15363" width="34.5703125" style="539" customWidth="1"/>
    <col min="15364" max="15368" width="11.85546875" style="539" customWidth="1"/>
    <col min="15369" max="15370" width="13" style="539" customWidth="1"/>
    <col min="15371" max="15616" width="9.140625" style="539"/>
    <col min="15617" max="15617" width="4.140625" style="539" customWidth="1"/>
    <col min="15618" max="15618" width="4.7109375" style="539" customWidth="1"/>
    <col min="15619" max="15619" width="34.5703125" style="539" customWidth="1"/>
    <col min="15620" max="15624" width="11.85546875" style="539" customWidth="1"/>
    <col min="15625" max="15626" width="13" style="539" customWidth="1"/>
    <col min="15627" max="15872" width="9.140625" style="539"/>
    <col min="15873" max="15873" width="4.140625" style="539" customWidth="1"/>
    <col min="15874" max="15874" width="4.7109375" style="539" customWidth="1"/>
    <col min="15875" max="15875" width="34.5703125" style="539" customWidth="1"/>
    <col min="15876" max="15880" width="11.85546875" style="539" customWidth="1"/>
    <col min="15881" max="15882" width="13" style="539" customWidth="1"/>
    <col min="15883" max="16128" width="9.140625" style="539"/>
    <col min="16129" max="16129" width="4.140625" style="539" customWidth="1"/>
    <col min="16130" max="16130" width="4.7109375" style="539" customWidth="1"/>
    <col min="16131" max="16131" width="34.5703125" style="539" customWidth="1"/>
    <col min="16132" max="16136" width="11.85546875" style="539" customWidth="1"/>
    <col min="16137" max="16138" width="13" style="539" customWidth="1"/>
    <col min="16139" max="16384" width="9.140625" style="539"/>
  </cols>
  <sheetData>
    <row r="1" spans="1:10" x14ac:dyDescent="0.2">
      <c r="J1" s="538" t="s">
        <v>521</v>
      </c>
    </row>
    <row r="2" spans="1:10" ht="54" customHeight="1" x14ac:dyDescent="0.25">
      <c r="A2" s="722" t="s">
        <v>615</v>
      </c>
      <c r="B2" s="722"/>
      <c r="C2" s="722"/>
      <c r="D2" s="722"/>
      <c r="E2" s="722"/>
      <c r="F2" s="722"/>
      <c r="G2" s="722"/>
      <c r="H2" s="722"/>
      <c r="I2" s="722"/>
      <c r="J2" s="722"/>
    </row>
    <row r="3" spans="1:10" ht="13.5" thickBot="1" x14ac:dyDescent="0.25">
      <c r="I3" s="723" t="s">
        <v>1</v>
      </c>
      <c r="J3" s="723"/>
    </row>
    <row r="4" spans="1:10" ht="15.75" thickBot="1" x14ac:dyDescent="0.3">
      <c r="A4" s="724"/>
      <c r="B4" s="540" t="s">
        <v>2</v>
      </c>
      <c r="C4" s="540" t="s">
        <v>3</v>
      </c>
      <c r="D4" s="540" t="s">
        <v>4</v>
      </c>
      <c r="E4" s="540" t="s">
        <v>5</v>
      </c>
      <c r="F4" s="540" t="s">
        <v>6</v>
      </c>
      <c r="G4" s="540" t="s">
        <v>86</v>
      </c>
      <c r="H4" s="540" t="s">
        <v>236</v>
      </c>
      <c r="I4" s="540" t="s">
        <v>522</v>
      </c>
      <c r="J4" s="540" t="s">
        <v>523</v>
      </c>
    </row>
    <row r="5" spans="1:10" ht="15.75" thickBot="1" x14ac:dyDescent="0.3">
      <c r="A5" s="725"/>
      <c r="B5" s="727" t="s">
        <v>469</v>
      </c>
      <c r="C5" s="729" t="s">
        <v>524</v>
      </c>
      <c r="D5" s="731" t="s">
        <v>525</v>
      </c>
      <c r="E5" s="733" t="s">
        <v>526</v>
      </c>
      <c r="F5" s="734"/>
      <c r="G5" s="734"/>
      <c r="H5" s="734"/>
      <c r="I5" s="734"/>
      <c r="J5" s="735" t="s">
        <v>527</v>
      </c>
    </row>
    <row r="6" spans="1:10" s="543" customFormat="1" ht="42" customHeight="1" thickBot="1" x14ac:dyDescent="0.3">
      <c r="A6" s="726"/>
      <c r="B6" s="728"/>
      <c r="C6" s="730"/>
      <c r="D6" s="732"/>
      <c r="E6" s="541" t="s">
        <v>528</v>
      </c>
      <c r="F6" s="541" t="s">
        <v>529</v>
      </c>
      <c r="G6" s="541" t="s">
        <v>530</v>
      </c>
      <c r="H6" s="542" t="s">
        <v>531</v>
      </c>
      <c r="I6" s="542" t="s">
        <v>532</v>
      </c>
      <c r="J6" s="736"/>
    </row>
    <row r="7" spans="1:10" s="543" customFormat="1" ht="30" customHeight="1" x14ac:dyDescent="0.25">
      <c r="A7" s="544" t="s">
        <v>7</v>
      </c>
      <c r="B7" s="715" t="s">
        <v>533</v>
      </c>
      <c r="C7" s="716"/>
      <c r="D7" s="716"/>
      <c r="E7" s="716"/>
      <c r="F7" s="716"/>
      <c r="G7" s="716"/>
      <c r="H7" s="716"/>
      <c r="I7" s="716"/>
      <c r="J7" s="717"/>
    </row>
    <row r="8" spans="1:10" s="543" customFormat="1" ht="30" customHeight="1" x14ac:dyDescent="0.25">
      <c r="A8" s="544" t="s">
        <v>8</v>
      </c>
      <c r="B8" s="545" t="s">
        <v>534</v>
      </c>
      <c r="C8" s="546" t="s">
        <v>426</v>
      </c>
      <c r="D8" s="547">
        <f t="shared" ref="D8:I8" si="0">SUM(D9,D10,D11,D12,D13,D14,D15,D16,D17)</f>
        <v>0</v>
      </c>
      <c r="E8" s="547">
        <f t="shared" si="0"/>
        <v>0</v>
      </c>
      <c r="F8" s="547">
        <f t="shared" si="0"/>
        <v>0</v>
      </c>
      <c r="G8" s="547">
        <f t="shared" si="0"/>
        <v>0</v>
      </c>
      <c r="H8" s="547">
        <f t="shared" si="0"/>
        <v>0</v>
      </c>
      <c r="I8" s="547">
        <f t="shared" si="0"/>
        <v>0</v>
      </c>
      <c r="J8" s="548">
        <f>D8+I8</f>
        <v>0</v>
      </c>
    </row>
    <row r="9" spans="1:10" ht="42.75" x14ac:dyDescent="0.2">
      <c r="A9" s="544" t="s">
        <v>9</v>
      </c>
      <c r="B9" s="549" t="s">
        <v>7</v>
      </c>
      <c r="C9" s="550" t="s">
        <v>535</v>
      </c>
      <c r="D9" s="551"/>
      <c r="E9" s="551"/>
      <c r="F9" s="551"/>
      <c r="G9" s="551"/>
      <c r="H9" s="551"/>
      <c r="I9" s="552">
        <f>SUM(E9:H9)</f>
        <v>0</v>
      </c>
      <c r="J9" s="548">
        <f>D9+I9</f>
        <v>0</v>
      </c>
    </row>
    <row r="10" spans="1:10" ht="57" x14ac:dyDescent="0.2">
      <c r="A10" s="544" t="s">
        <v>10</v>
      </c>
      <c r="B10" s="549" t="s">
        <v>8</v>
      </c>
      <c r="C10" s="550" t="s">
        <v>536</v>
      </c>
      <c r="D10" s="551"/>
      <c r="E10" s="553"/>
      <c r="F10" s="553"/>
      <c r="G10" s="553"/>
      <c r="H10" s="554"/>
      <c r="I10" s="552">
        <f>SUM(E10:H10)</f>
        <v>0</v>
      </c>
      <c r="J10" s="548">
        <f>D10+I10</f>
        <v>0</v>
      </c>
    </row>
    <row r="11" spans="1:10" ht="28.5" x14ac:dyDescent="0.2">
      <c r="A11" s="544" t="s">
        <v>11</v>
      </c>
      <c r="B11" s="549" t="s">
        <v>9</v>
      </c>
      <c r="C11" s="550" t="s">
        <v>537</v>
      </c>
      <c r="D11" s="551"/>
      <c r="E11" s="551"/>
      <c r="F11" s="551"/>
      <c r="G11" s="551"/>
      <c r="H11" s="551"/>
      <c r="I11" s="552">
        <f>SUM(E11:H11)</f>
        <v>0</v>
      </c>
      <c r="J11" s="548">
        <f>D11+I11</f>
        <v>0</v>
      </c>
    </row>
    <row r="12" spans="1:10" ht="42.75" x14ac:dyDescent="0.2">
      <c r="A12" s="544" t="s">
        <v>12</v>
      </c>
      <c r="B12" s="549" t="s">
        <v>10</v>
      </c>
      <c r="C12" s="550" t="s">
        <v>538</v>
      </c>
      <c r="D12" s="551"/>
      <c r="E12" s="553"/>
      <c r="F12" s="553"/>
      <c r="G12" s="553"/>
      <c r="H12" s="554"/>
      <c r="I12" s="552">
        <f t="shared" ref="I12:I17" si="1">SUM(E12:H12)</f>
        <v>0</v>
      </c>
      <c r="J12" s="548">
        <f t="shared" ref="J12:J27" si="2">D12+I12</f>
        <v>0</v>
      </c>
    </row>
    <row r="13" spans="1:10" ht="42.75" x14ac:dyDescent="0.2">
      <c r="A13" s="544" t="s">
        <v>13</v>
      </c>
      <c r="B13" s="549" t="s">
        <v>11</v>
      </c>
      <c r="C13" s="550" t="s">
        <v>539</v>
      </c>
      <c r="D13" s="551"/>
      <c r="E13" s="553"/>
      <c r="F13" s="553"/>
      <c r="G13" s="553"/>
      <c r="H13" s="554"/>
      <c r="I13" s="552">
        <f t="shared" si="1"/>
        <v>0</v>
      </c>
      <c r="J13" s="548">
        <f t="shared" si="2"/>
        <v>0</v>
      </c>
    </row>
    <row r="14" spans="1:10" ht="28.5" x14ac:dyDescent="0.2">
      <c r="A14" s="544" t="s">
        <v>14</v>
      </c>
      <c r="B14" s="555" t="s">
        <v>12</v>
      </c>
      <c r="C14" s="550" t="s">
        <v>540</v>
      </c>
      <c r="D14" s="556"/>
      <c r="E14" s="556"/>
      <c r="F14" s="556"/>
      <c r="G14" s="556"/>
      <c r="H14" s="556"/>
      <c r="I14" s="552">
        <f t="shared" si="1"/>
        <v>0</v>
      </c>
      <c r="J14" s="548">
        <f t="shared" si="2"/>
        <v>0</v>
      </c>
    </row>
    <row r="15" spans="1:10" ht="28.5" x14ac:dyDescent="0.2">
      <c r="A15" s="544" t="s">
        <v>15</v>
      </c>
      <c r="B15" s="555" t="s">
        <v>13</v>
      </c>
      <c r="C15" s="550" t="s">
        <v>541</v>
      </c>
      <c r="D15" s="556"/>
      <c r="E15" s="556"/>
      <c r="F15" s="556"/>
      <c r="G15" s="556"/>
      <c r="H15" s="556"/>
      <c r="I15" s="552">
        <f t="shared" si="1"/>
        <v>0</v>
      </c>
      <c r="J15" s="548">
        <f t="shared" si="2"/>
        <v>0</v>
      </c>
    </row>
    <row r="16" spans="1:10" ht="42.75" x14ac:dyDescent="0.2">
      <c r="A16" s="544" t="s">
        <v>16</v>
      </c>
      <c r="B16" s="555" t="s">
        <v>14</v>
      </c>
      <c r="C16" s="550" t="s">
        <v>542</v>
      </c>
      <c r="D16" s="551"/>
      <c r="E16" s="553"/>
      <c r="F16" s="553"/>
      <c r="G16" s="553"/>
      <c r="H16" s="554"/>
      <c r="I16" s="552">
        <f t="shared" si="1"/>
        <v>0</v>
      </c>
      <c r="J16" s="548">
        <f t="shared" si="2"/>
        <v>0</v>
      </c>
    </row>
    <row r="17" spans="1:10" ht="42.75" x14ac:dyDescent="0.2">
      <c r="A17" s="544" t="s">
        <v>17</v>
      </c>
      <c r="B17" s="549" t="s">
        <v>15</v>
      </c>
      <c r="C17" s="550" t="s">
        <v>543</v>
      </c>
      <c r="D17" s="551"/>
      <c r="E17" s="553"/>
      <c r="F17" s="553"/>
      <c r="G17" s="553"/>
      <c r="H17" s="554"/>
      <c r="I17" s="552">
        <f t="shared" si="1"/>
        <v>0</v>
      </c>
      <c r="J17" s="548">
        <f t="shared" si="2"/>
        <v>0</v>
      </c>
    </row>
    <row r="18" spans="1:10" s="543" customFormat="1" ht="30" customHeight="1" x14ac:dyDescent="0.25">
      <c r="A18" s="544" t="s">
        <v>18</v>
      </c>
      <c r="B18" s="545" t="s">
        <v>544</v>
      </c>
      <c r="C18" s="546" t="s">
        <v>427</v>
      </c>
      <c r="D18" s="547">
        <f t="shared" ref="D18:I18" si="3">SUM(D19,D20,D21,D22,D23,D24,D25,D26,D27)</f>
        <v>0</v>
      </c>
      <c r="E18" s="547">
        <f t="shared" si="3"/>
        <v>0</v>
      </c>
      <c r="F18" s="547">
        <f t="shared" si="3"/>
        <v>0</v>
      </c>
      <c r="G18" s="547">
        <f t="shared" si="3"/>
        <v>0</v>
      </c>
      <c r="H18" s="547">
        <f t="shared" si="3"/>
        <v>0</v>
      </c>
      <c r="I18" s="547">
        <f t="shared" si="3"/>
        <v>0</v>
      </c>
      <c r="J18" s="548">
        <f t="shared" si="2"/>
        <v>0</v>
      </c>
    </row>
    <row r="19" spans="1:10" ht="42.75" x14ac:dyDescent="0.2">
      <c r="A19" s="544" t="s">
        <v>19</v>
      </c>
      <c r="B19" s="549" t="s">
        <v>7</v>
      </c>
      <c r="C19" s="550" t="s">
        <v>545</v>
      </c>
      <c r="D19" s="551"/>
      <c r="E19" s="551"/>
      <c r="F19" s="551"/>
      <c r="G19" s="551"/>
      <c r="H19" s="551"/>
      <c r="I19" s="552">
        <f t="shared" ref="I19:I27" si="4">SUM(E19:H19)</f>
        <v>0</v>
      </c>
      <c r="J19" s="548">
        <f t="shared" si="2"/>
        <v>0</v>
      </c>
    </row>
    <row r="20" spans="1:10" ht="57" x14ac:dyDescent="0.2">
      <c r="A20" s="544" t="s">
        <v>20</v>
      </c>
      <c r="B20" s="549" t="s">
        <v>8</v>
      </c>
      <c r="C20" s="550" t="s">
        <v>546</v>
      </c>
      <c r="D20" s="551"/>
      <c r="E20" s="553"/>
      <c r="F20" s="553"/>
      <c r="G20" s="553"/>
      <c r="H20" s="554"/>
      <c r="I20" s="552">
        <f t="shared" si="4"/>
        <v>0</v>
      </c>
      <c r="J20" s="548">
        <f t="shared" si="2"/>
        <v>0</v>
      </c>
    </row>
    <row r="21" spans="1:10" ht="42.75" x14ac:dyDescent="0.2">
      <c r="A21" s="544" t="s">
        <v>21</v>
      </c>
      <c r="B21" s="549" t="s">
        <v>9</v>
      </c>
      <c r="C21" s="550" t="s">
        <v>547</v>
      </c>
      <c r="D21" s="551"/>
      <c r="E21" s="551"/>
      <c r="F21" s="551"/>
      <c r="G21" s="551"/>
      <c r="H21" s="551"/>
      <c r="I21" s="552">
        <f t="shared" si="4"/>
        <v>0</v>
      </c>
      <c r="J21" s="548">
        <f t="shared" si="2"/>
        <v>0</v>
      </c>
    </row>
    <row r="22" spans="1:10" ht="42.75" x14ac:dyDescent="0.2">
      <c r="A22" s="544" t="s">
        <v>22</v>
      </c>
      <c r="B22" s="549" t="s">
        <v>10</v>
      </c>
      <c r="C22" s="550" t="s">
        <v>548</v>
      </c>
      <c r="D22" s="551"/>
      <c r="E22" s="553"/>
      <c r="F22" s="553"/>
      <c r="G22" s="553"/>
      <c r="H22" s="554"/>
      <c r="I22" s="552">
        <f t="shared" si="4"/>
        <v>0</v>
      </c>
      <c r="J22" s="548">
        <f t="shared" si="2"/>
        <v>0</v>
      </c>
    </row>
    <row r="23" spans="1:10" ht="42.75" x14ac:dyDescent="0.2">
      <c r="A23" s="544" t="s">
        <v>23</v>
      </c>
      <c r="B23" s="549" t="s">
        <v>11</v>
      </c>
      <c r="C23" s="550" t="s">
        <v>549</v>
      </c>
      <c r="D23" s="551"/>
      <c r="E23" s="553"/>
      <c r="F23" s="553"/>
      <c r="G23" s="553"/>
      <c r="H23" s="554"/>
      <c r="I23" s="552">
        <f t="shared" si="4"/>
        <v>0</v>
      </c>
      <c r="J23" s="548">
        <f t="shared" si="2"/>
        <v>0</v>
      </c>
    </row>
    <row r="24" spans="1:10" ht="42.75" x14ac:dyDescent="0.2">
      <c r="A24" s="544" t="s">
        <v>24</v>
      </c>
      <c r="B24" s="555" t="s">
        <v>12</v>
      </c>
      <c r="C24" s="550" t="s">
        <v>550</v>
      </c>
      <c r="D24" s="556"/>
      <c r="E24" s="556"/>
      <c r="F24" s="556"/>
      <c r="G24" s="556"/>
      <c r="H24" s="556"/>
      <c r="I24" s="552">
        <f t="shared" si="4"/>
        <v>0</v>
      </c>
      <c r="J24" s="548">
        <f t="shared" si="2"/>
        <v>0</v>
      </c>
    </row>
    <row r="25" spans="1:10" ht="42.75" x14ac:dyDescent="0.2">
      <c r="A25" s="544" t="s">
        <v>25</v>
      </c>
      <c r="B25" s="555" t="s">
        <v>13</v>
      </c>
      <c r="C25" s="550" t="s">
        <v>551</v>
      </c>
      <c r="D25" s="556"/>
      <c r="E25" s="556"/>
      <c r="F25" s="556"/>
      <c r="G25" s="556"/>
      <c r="H25" s="556"/>
      <c r="I25" s="552">
        <f t="shared" si="4"/>
        <v>0</v>
      </c>
      <c r="J25" s="548">
        <f t="shared" si="2"/>
        <v>0</v>
      </c>
    </row>
    <row r="26" spans="1:10" ht="42.75" x14ac:dyDescent="0.2">
      <c r="A26" s="544" t="s">
        <v>26</v>
      </c>
      <c r="B26" s="555" t="s">
        <v>14</v>
      </c>
      <c r="C26" s="550" t="s">
        <v>552</v>
      </c>
      <c r="D26" s="551"/>
      <c r="E26" s="553"/>
      <c r="F26" s="553"/>
      <c r="G26" s="553"/>
      <c r="H26" s="554"/>
      <c r="I26" s="552">
        <f t="shared" si="4"/>
        <v>0</v>
      </c>
      <c r="J26" s="548">
        <f t="shared" si="2"/>
        <v>0</v>
      </c>
    </row>
    <row r="27" spans="1:10" ht="42.75" x14ac:dyDescent="0.2">
      <c r="A27" s="544" t="s">
        <v>27</v>
      </c>
      <c r="B27" s="549" t="s">
        <v>15</v>
      </c>
      <c r="C27" s="550" t="s">
        <v>553</v>
      </c>
      <c r="D27" s="551"/>
      <c r="E27" s="551"/>
      <c r="F27" s="551"/>
      <c r="G27" s="551"/>
      <c r="H27" s="551"/>
      <c r="I27" s="552">
        <f t="shared" si="4"/>
        <v>0</v>
      </c>
      <c r="J27" s="548">
        <f t="shared" si="2"/>
        <v>0</v>
      </c>
    </row>
    <row r="28" spans="1:10" s="543" customFormat="1" ht="30" customHeight="1" x14ac:dyDescent="0.25">
      <c r="A28" s="544" t="s">
        <v>28</v>
      </c>
      <c r="B28" s="545" t="s">
        <v>554</v>
      </c>
      <c r="C28" s="546" t="s">
        <v>428</v>
      </c>
      <c r="D28" s="547">
        <f t="shared" ref="D28:I28" si="5">SUM(D29,D30,D31,D32,D33,D34,D35)</f>
        <v>25</v>
      </c>
      <c r="E28" s="547">
        <f t="shared" si="5"/>
        <v>0</v>
      </c>
      <c r="F28" s="547">
        <f t="shared" si="5"/>
        <v>0</v>
      </c>
      <c r="G28" s="547">
        <f t="shared" si="5"/>
        <v>0</v>
      </c>
      <c r="H28" s="547">
        <f t="shared" si="5"/>
        <v>0</v>
      </c>
      <c r="I28" s="547">
        <f t="shared" si="5"/>
        <v>0</v>
      </c>
      <c r="J28" s="548">
        <f>D28+I28</f>
        <v>25</v>
      </c>
    </row>
    <row r="29" spans="1:10" ht="15" x14ac:dyDescent="0.2">
      <c r="A29" s="544" t="s">
        <v>29</v>
      </c>
      <c r="B29" s="549" t="s">
        <v>7</v>
      </c>
      <c r="C29" s="550" t="s">
        <v>555</v>
      </c>
      <c r="D29" s="551">
        <v>25</v>
      </c>
      <c r="E29" s="551"/>
      <c r="F29" s="551"/>
      <c r="G29" s="551"/>
      <c r="H29" s="551"/>
      <c r="I29" s="552">
        <f>SUM(E29:H29)</f>
        <v>0</v>
      </c>
      <c r="J29" s="548">
        <f>D29+I29</f>
        <v>25</v>
      </c>
    </row>
    <row r="30" spans="1:10" ht="42.75" x14ac:dyDescent="0.2">
      <c r="A30" s="544" t="s">
        <v>30</v>
      </c>
      <c r="B30" s="549" t="s">
        <v>8</v>
      </c>
      <c r="C30" s="550" t="s">
        <v>556</v>
      </c>
      <c r="D30" s="551"/>
      <c r="E30" s="553"/>
      <c r="F30" s="553"/>
      <c r="G30" s="553"/>
      <c r="H30" s="554"/>
      <c r="I30" s="552">
        <f t="shared" ref="I30:I36" si="6">SUM(E30:H30)</f>
        <v>0</v>
      </c>
      <c r="J30" s="548">
        <f t="shared" ref="J30:J35" si="7">D30+I30</f>
        <v>0</v>
      </c>
    </row>
    <row r="31" spans="1:10" ht="28.5" x14ac:dyDescent="0.2">
      <c r="A31" s="544" t="s">
        <v>31</v>
      </c>
      <c r="B31" s="549" t="s">
        <v>9</v>
      </c>
      <c r="C31" s="550" t="s">
        <v>557</v>
      </c>
      <c r="D31" s="551"/>
      <c r="E31" s="551"/>
      <c r="F31" s="551"/>
      <c r="G31" s="551"/>
      <c r="H31" s="551"/>
      <c r="I31" s="552">
        <f t="shared" si="6"/>
        <v>0</v>
      </c>
      <c r="J31" s="548">
        <f t="shared" si="7"/>
        <v>0</v>
      </c>
    </row>
    <row r="32" spans="1:10" ht="15" x14ac:dyDescent="0.2">
      <c r="A32" s="544" t="s">
        <v>32</v>
      </c>
      <c r="B32" s="549" t="s">
        <v>10</v>
      </c>
      <c r="C32" s="550" t="s">
        <v>558</v>
      </c>
      <c r="D32" s="551"/>
      <c r="E32" s="553"/>
      <c r="F32" s="553"/>
      <c r="G32" s="553"/>
      <c r="H32" s="554"/>
      <c r="I32" s="552">
        <f t="shared" si="6"/>
        <v>0</v>
      </c>
      <c r="J32" s="548">
        <f t="shared" si="7"/>
        <v>0</v>
      </c>
    </row>
    <row r="33" spans="1:10" ht="42.75" x14ac:dyDescent="0.2">
      <c r="A33" s="544" t="s">
        <v>33</v>
      </c>
      <c r="B33" s="549" t="s">
        <v>11</v>
      </c>
      <c r="C33" s="550" t="s">
        <v>559</v>
      </c>
      <c r="D33" s="551"/>
      <c r="E33" s="553"/>
      <c r="F33" s="553"/>
      <c r="G33" s="553"/>
      <c r="H33" s="554"/>
      <c r="I33" s="552">
        <f t="shared" si="6"/>
        <v>0</v>
      </c>
      <c r="J33" s="548">
        <f t="shared" si="7"/>
        <v>0</v>
      </c>
    </row>
    <row r="34" spans="1:10" ht="57" x14ac:dyDescent="0.2">
      <c r="A34" s="544" t="s">
        <v>34</v>
      </c>
      <c r="B34" s="555" t="s">
        <v>12</v>
      </c>
      <c r="C34" s="550" t="s">
        <v>560</v>
      </c>
      <c r="D34" s="556"/>
      <c r="E34" s="556"/>
      <c r="F34" s="556"/>
      <c r="G34" s="556"/>
      <c r="H34" s="556"/>
      <c r="I34" s="552">
        <f t="shared" si="6"/>
        <v>0</v>
      </c>
      <c r="J34" s="548">
        <f t="shared" si="7"/>
        <v>0</v>
      </c>
    </row>
    <row r="35" spans="1:10" ht="43.5" thickBot="1" x14ac:dyDescent="0.25">
      <c r="A35" s="544" t="s">
        <v>35</v>
      </c>
      <c r="B35" s="555" t="s">
        <v>13</v>
      </c>
      <c r="C35" s="550" t="s">
        <v>561</v>
      </c>
      <c r="D35" s="556"/>
      <c r="E35" s="556"/>
      <c r="F35" s="556"/>
      <c r="G35" s="556"/>
      <c r="H35" s="556"/>
      <c r="I35" s="552">
        <f t="shared" si="6"/>
        <v>0</v>
      </c>
      <c r="J35" s="548">
        <f t="shared" si="7"/>
        <v>0</v>
      </c>
    </row>
    <row r="36" spans="1:10" s="560" customFormat="1" ht="18" customHeight="1" thickBot="1" x14ac:dyDescent="0.25">
      <c r="A36" s="544" t="s">
        <v>36</v>
      </c>
      <c r="B36" s="718" t="s">
        <v>562</v>
      </c>
      <c r="C36" s="719"/>
      <c r="D36" s="557">
        <f>SUM(D8,D18,D28)</f>
        <v>25</v>
      </c>
      <c r="E36" s="557">
        <f>SUM(E8,E18,E28)</f>
        <v>0</v>
      </c>
      <c r="F36" s="557">
        <f>SUM(F8,F18,F28)</f>
        <v>0</v>
      </c>
      <c r="G36" s="557">
        <f>SUM(G8,G18,G28)</f>
        <v>0</v>
      </c>
      <c r="H36" s="557">
        <f>SUM(H8,H18,H28)</f>
        <v>0</v>
      </c>
      <c r="I36" s="558">
        <f t="shared" si="6"/>
        <v>0</v>
      </c>
      <c r="J36" s="559">
        <f>SUM(D36,I36)</f>
        <v>25</v>
      </c>
    </row>
    <row r="37" spans="1:10" s="563" customFormat="1" ht="18" customHeight="1" thickBot="1" x14ac:dyDescent="0.25">
      <c r="A37" s="544" t="s">
        <v>37</v>
      </c>
      <c r="B37" s="720" t="s">
        <v>563</v>
      </c>
      <c r="C37" s="721"/>
      <c r="D37" s="561"/>
      <c r="E37" s="561"/>
      <c r="F37" s="561"/>
      <c r="G37" s="561"/>
      <c r="H37" s="561"/>
      <c r="I37" s="561"/>
      <c r="J37" s="562"/>
    </row>
    <row r="38" spans="1:10" ht="15.95" customHeight="1" thickBot="1" x14ac:dyDescent="0.25">
      <c r="A38" s="544" t="s">
        <v>38</v>
      </c>
      <c r="B38" s="718" t="s">
        <v>564</v>
      </c>
      <c r="C38" s="719"/>
      <c r="D38" s="557">
        <f>SUM(D37)</f>
        <v>0</v>
      </c>
      <c r="E38" s="557">
        <f>SUM(E37)</f>
        <v>0</v>
      </c>
      <c r="F38" s="557">
        <f>SUM(F37)</f>
        <v>0</v>
      </c>
      <c r="G38" s="557">
        <f>SUM(G37)</f>
        <v>0</v>
      </c>
      <c r="H38" s="557">
        <f>SUM(H37)</f>
        <v>0</v>
      </c>
      <c r="I38" s="558">
        <f>SUM(E38:H38)</f>
        <v>0</v>
      </c>
      <c r="J38" s="559">
        <f>SUM(D38,I38)</f>
        <v>0</v>
      </c>
    </row>
    <row r="39" spans="1:10" ht="18" customHeight="1" thickBot="1" x14ac:dyDescent="0.25">
      <c r="A39" s="544" t="s">
        <v>39</v>
      </c>
      <c r="B39" s="718" t="s">
        <v>565</v>
      </c>
      <c r="C39" s="719"/>
      <c r="D39" s="557">
        <f t="shared" ref="D39:J39" si="8">D36+D38</f>
        <v>25</v>
      </c>
      <c r="E39" s="557">
        <f t="shared" si="8"/>
        <v>0</v>
      </c>
      <c r="F39" s="557">
        <f t="shared" si="8"/>
        <v>0</v>
      </c>
      <c r="G39" s="557">
        <f t="shared" si="8"/>
        <v>0</v>
      </c>
      <c r="H39" s="557">
        <f t="shared" si="8"/>
        <v>0</v>
      </c>
      <c r="I39" s="557">
        <f t="shared" si="8"/>
        <v>0</v>
      </c>
      <c r="J39" s="559">
        <f t="shared" si="8"/>
        <v>25</v>
      </c>
    </row>
  </sheetData>
  <mergeCells count="13">
    <mergeCell ref="A2:J2"/>
    <mergeCell ref="I3:J3"/>
    <mergeCell ref="A4:A6"/>
    <mergeCell ref="B5:B6"/>
    <mergeCell ref="C5:C6"/>
    <mergeCell ref="D5:D6"/>
    <mergeCell ref="E5:I5"/>
    <mergeCell ref="J5:J6"/>
    <mergeCell ref="B7:J7"/>
    <mergeCell ref="B36:C36"/>
    <mergeCell ref="B37:C37"/>
    <mergeCell ref="B38:C38"/>
    <mergeCell ref="B39:C39"/>
  </mergeCells>
  <printOptions horizontalCentered="1"/>
  <pageMargins left="0.78740157480314965" right="0.78740157480314965" top="1.1811023622047245" bottom="0.98425196850393704" header="0.78740157480314965" footer="0.78740157480314965"/>
  <pageSetup paperSize="9" scale="66" firstPageNumber="49" orientation="portrait" r:id="rId1"/>
  <headerFooter alignWithMargins="0">
    <oddHeader xml:space="preserve">&amp;C&amp;"Times New Roman CE,Félkövér dőlt"&amp;12
</oddHeader>
    <oddFooter>&amp;L&amp;D&amp;C&amp;P</oddFooter>
  </headerFooter>
  <rowBreaks count="1" manualBreakCount="1">
    <brk id="22" max="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86317-8C52-4738-9303-2C3AEB688068}">
  <dimension ref="A1:F32"/>
  <sheetViews>
    <sheetView view="pageBreakPreview" zoomScaleNormal="100" zoomScaleSheetLayoutView="100" workbookViewId="0">
      <selection activeCell="F7" sqref="F7"/>
    </sheetView>
  </sheetViews>
  <sheetFormatPr defaultRowHeight="14.25" x14ac:dyDescent="0.2"/>
  <cols>
    <col min="1" max="1" width="62.85546875" style="9" customWidth="1"/>
    <col min="2" max="2" width="10.28515625" style="9" customWidth="1"/>
    <col min="3" max="6" width="15.28515625" style="9" customWidth="1"/>
    <col min="7" max="256" width="9.140625" style="9"/>
    <col min="257" max="257" width="62.85546875" style="9" customWidth="1"/>
    <col min="258" max="258" width="10.28515625" style="9" customWidth="1"/>
    <col min="259" max="262" width="15.28515625" style="9" customWidth="1"/>
    <col min="263" max="512" width="9.140625" style="9"/>
    <col min="513" max="513" width="62.85546875" style="9" customWidth="1"/>
    <col min="514" max="514" width="10.28515625" style="9" customWidth="1"/>
    <col min="515" max="518" width="15.28515625" style="9" customWidth="1"/>
    <col min="519" max="768" width="9.140625" style="9"/>
    <col min="769" max="769" width="62.85546875" style="9" customWidth="1"/>
    <col min="770" max="770" width="10.28515625" style="9" customWidth="1"/>
    <col min="771" max="774" width="15.28515625" style="9" customWidth="1"/>
    <col min="775" max="1024" width="9.140625" style="9"/>
    <col min="1025" max="1025" width="62.85546875" style="9" customWidth="1"/>
    <col min="1026" max="1026" width="10.28515625" style="9" customWidth="1"/>
    <col min="1027" max="1030" width="15.28515625" style="9" customWidth="1"/>
    <col min="1031" max="1280" width="9.140625" style="9"/>
    <col min="1281" max="1281" width="62.85546875" style="9" customWidth="1"/>
    <col min="1282" max="1282" width="10.28515625" style="9" customWidth="1"/>
    <col min="1283" max="1286" width="15.28515625" style="9" customWidth="1"/>
    <col min="1287" max="1536" width="9.140625" style="9"/>
    <col min="1537" max="1537" width="62.85546875" style="9" customWidth="1"/>
    <col min="1538" max="1538" width="10.28515625" style="9" customWidth="1"/>
    <col min="1539" max="1542" width="15.28515625" style="9" customWidth="1"/>
    <col min="1543" max="1792" width="9.140625" style="9"/>
    <col min="1793" max="1793" width="62.85546875" style="9" customWidth="1"/>
    <col min="1794" max="1794" width="10.28515625" style="9" customWidth="1"/>
    <col min="1795" max="1798" width="15.28515625" style="9" customWidth="1"/>
    <col min="1799" max="2048" width="9.140625" style="9"/>
    <col min="2049" max="2049" width="62.85546875" style="9" customWidth="1"/>
    <col min="2050" max="2050" width="10.28515625" style="9" customWidth="1"/>
    <col min="2051" max="2054" width="15.28515625" style="9" customWidth="1"/>
    <col min="2055" max="2304" width="9.140625" style="9"/>
    <col min="2305" max="2305" width="62.85546875" style="9" customWidth="1"/>
    <col min="2306" max="2306" width="10.28515625" style="9" customWidth="1"/>
    <col min="2307" max="2310" width="15.28515625" style="9" customWidth="1"/>
    <col min="2311" max="2560" width="9.140625" style="9"/>
    <col min="2561" max="2561" width="62.85546875" style="9" customWidth="1"/>
    <col min="2562" max="2562" width="10.28515625" style="9" customWidth="1"/>
    <col min="2563" max="2566" width="15.28515625" style="9" customWidth="1"/>
    <col min="2567" max="2816" width="9.140625" style="9"/>
    <col min="2817" max="2817" width="62.85546875" style="9" customWidth="1"/>
    <col min="2818" max="2818" width="10.28515625" style="9" customWidth="1"/>
    <col min="2819" max="2822" width="15.28515625" style="9" customWidth="1"/>
    <col min="2823" max="3072" width="9.140625" style="9"/>
    <col min="3073" max="3073" width="62.85546875" style="9" customWidth="1"/>
    <col min="3074" max="3074" width="10.28515625" style="9" customWidth="1"/>
    <col min="3075" max="3078" width="15.28515625" style="9" customWidth="1"/>
    <col min="3079" max="3328" width="9.140625" style="9"/>
    <col min="3329" max="3329" width="62.85546875" style="9" customWidth="1"/>
    <col min="3330" max="3330" width="10.28515625" style="9" customWidth="1"/>
    <col min="3331" max="3334" width="15.28515625" style="9" customWidth="1"/>
    <col min="3335" max="3584" width="9.140625" style="9"/>
    <col min="3585" max="3585" width="62.85546875" style="9" customWidth="1"/>
    <col min="3586" max="3586" width="10.28515625" style="9" customWidth="1"/>
    <col min="3587" max="3590" width="15.28515625" style="9" customWidth="1"/>
    <col min="3591" max="3840" width="9.140625" style="9"/>
    <col min="3841" max="3841" width="62.85546875" style="9" customWidth="1"/>
    <col min="3842" max="3842" width="10.28515625" style="9" customWidth="1"/>
    <col min="3843" max="3846" width="15.28515625" style="9" customWidth="1"/>
    <col min="3847" max="4096" width="9.140625" style="9"/>
    <col min="4097" max="4097" width="62.85546875" style="9" customWidth="1"/>
    <col min="4098" max="4098" width="10.28515625" style="9" customWidth="1"/>
    <col min="4099" max="4102" width="15.28515625" style="9" customWidth="1"/>
    <col min="4103" max="4352" width="9.140625" style="9"/>
    <col min="4353" max="4353" width="62.85546875" style="9" customWidth="1"/>
    <col min="4354" max="4354" width="10.28515625" style="9" customWidth="1"/>
    <col min="4355" max="4358" width="15.28515625" style="9" customWidth="1"/>
    <col min="4359" max="4608" width="9.140625" style="9"/>
    <col min="4609" max="4609" width="62.85546875" style="9" customWidth="1"/>
    <col min="4610" max="4610" width="10.28515625" style="9" customWidth="1"/>
    <col min="4611" max="4614" width="15.28515625" style="9" customWidth="1"/>
    <col min="4615" max="4864" width="9.140625" style="9"/>
    <col min="4865" max="4865" width="62.85546875" style="9" customWidth="1"/>
    <col min="4866" max="4866" width="10.28515625" style="9" customWidth="1"/>
    <col min="4867" max="4870" width="15.28515625" style="9" customWidth="1"/>
    <col min="4871" max="5120" width="9.140625" style="9"/>
    <col min="5121" max="5121" width="62.85546875" style="9" customWidth="1"/>
    <col min="5122" max="5122" width="10.28515625" style="9" customWidth="1"/>
    <col min="5123" max="5126" width="15.28515625" style="9" customWidth="1"/>
    <col min="5127" max="5376" width="9.140625" style="9"/>
    <col min="5377" max="5377" width="62.85546875" style="9" customWidth="1"/>
    <col min="5378" max="5378" width="10.28515625" style="9" customWidth="1"/>
    <col min="5379" max="5382" width="15.28515625" style="9" customWidth="1"/>
    <col min="5383" max="5632" width="9.140625" style="9"/>
    <col min="5633" max="5633" width="62.85546875" style="9" customWidth="1"/>
    <col min="5634" max="5634" width="10.28515625" style="9" customWidth="1"/>
    <col min="5635" max="5638" width="15.28515625" style="9" customWidth="1"/>
    <col min="5639" max="5888" width="9.140625" style="9"/>
    <col min="5889" max="5889" width="62.85546875" style="9" customWidth="1"/>
    <col min="5890" max="5890" width="10.28515625" style="9" customWidth="1"/>
    <col min="5891" max="5894" width="15.28515625" style="9" customWidth="1"/>
    <col min="5895" max="6144" width="9.140625" style="9"/>
    <col min="6145" max="6145" width="62.85546875" style="9" customWidth="1"/>
    <col min="6146" max="6146" width="10.28515625" style="9" customWidth="1"/>
    <col min="6147" max="6150" width="15.28515625" style="9" customWidth="1"/>
    <col min="6151" max="6400" width="9.140625" style="9"/>
    <col min="6401" max="6401" width="62.85546875" style="9" customWidth="1"/>
    <col min="6402" max="6402" width="10.28515625" style="9" customWidth="1"/>
    <col min="6403" max="6406" width="15.28515625" style="9" customWidth="1"/>
    <col min="6407" max="6656" width="9.140625" style="9"/>
    <col min="6657" max="6657" width="62.85546875" style="9" customWidth="1"/>
    <col min="6658" max="6658" width="10.28515625" style="9" customWidth="1"/>
    <col min="6659" max="6662" width="15.28515625" style="9" customWidth="1"/>
    <col min="6663" max="6912" width="9.140625" style="9"/>
    <col min="6913" max="6913" width="62.85546875" style="9" customWidth="1"/>
    <col min="6914" max="6914" width="10.28515625" style="9" customWidth="1"/>
    <col min="6915" max="6918" width="15.28515625" style="9" customWidth="1"/>
    <col min="6919" max="7168" width="9.140625" style="9"/>
    <col min="7169" max="7169" width="62.85546875" style="9" customWidth="1"/>
    <col min="7170" max="7170" width="10.28515625" style="9" customWidth="1"/>
    <col min="7171" max="7174" width="15.28515625" style="9" customWidth="1"/>
    <col min="7175" max="7424" width="9.140625" style="9"/>
    <col min="7425" max="7425" width="62.85546875" style="9" customWidth="1"/>
    <col min="7426" max="7426" width="10.28515625" style="9" customWidth="1"/>
    <col min="7427" max="7430" width="15.28515625" style="9" customWidth="1"/>
    <col min="7431" max="7680" width="9.140625" style="9"/>
    <col min="7681" max="7681" width="62.85546875" style="9" customWidth="1"/>
    <col min="7682" max="7682" width="10.28515625" style="9" customWidth="1"/>
    <col min="7683" max="7686" width="15.28515625" style="9" customWidth="1"/>
    <col min="7687" max="7936" width="9.140625" style="9"/>
    <col min="7937" max="7937" width="62.85546875" style="9" customWidth="1"/>
    <col min="7938" max="7938" width="10.28515625" style="9" customWidth="1"/>
    <col min="7939" max="7942" width="15.28515625" style="9" customWidth="1"/>
    <col min="7943" max="8192" width="9.140625" style="9"/>
    <col min="8193" max="8193" width="62.85546875" style="9" customWidth="1"/>
    <col min="8194" max="8194" width="10.28515625" style="9" customWidth="1"/>
    <col min="8195" max="8198" width="15.28515625" style="9" customWidth="1"/>
    <col min="8199" max="8448" width="9.140625" style="9"/>
    <col min="8449" max="8449" width="62.85546875" style="9" customWidth="1"/>
    <col min="8450" max="8450" width="10.28515625" style="9" customWidth="1"/>
    <col min="8451" max="8454" width="15.28515625" style="9" customWidth="1"/>
    <col min="8455" max="8704" width="9.140625" style="9"/>
    <col min="8705" max="8705" width="62.85546875" style="9" customWidth="1"/>
    <col min="8706" max="8706" width="10.28515625" style="9" customWidth="1"/>
    <col min="8707" max="8710" width="15.28515625" style="9" customWidth="1"/>
    <col min="8711" max="8960" width="9.140625" style="9"/>
    <col min="8961" max="8961" width="62.85546875" style="9" customWidth="1"/>
    <col min="8962" max="8962" width="10.28515625" style="9" customWidth="1"/>
    <col min="8963" max="8966" width="15.28515625" style="9" customWidth="1"/>
    <col min="8967" max="9216" width="9.140625" style="9"/>
    <col min="9217" max="9217" width="62.85546875" style="9" customWidth="1"/>
    <col min="9218" max="9218" width="10.28515625" style="9" customWidth="1"/>
    <col min="9219" max="9222" width="15.28515625" style="9" customWidth="1"/>
    <col min="9223" max="9472" width="9.140625" style="9"/>
    <col min="9473" max="9473" width="62.85546875" style="9" customWidth="1"/>
    <col min="9474" max="9474" width="10.28515625" style="9" customWidth="1"/>
    <col min="9475" max="9478" width="15.28515625" style="9" customWidth="1"/>
    <col min="9479" max="9728" width="9.140625" style="9"/>
    <col min="9729" max="9729" width="62.85546875" style="9" customWidth="1"/>
    <col min="9730" max="9730" width="10.28515625" style="9" customWidth="1"/>
    <col min="9731" max="9734" width="15.28515625" style="9" customWidth="1"/>
    <col min="9735" max="9984" width="9.140625" style="9"/>
    <col min="9985" max="9985" width="62.85546875" style="9" customWidth="1"/>
    <col min="9986" max="9986" width="10.28515625" style="9" customWidth="1"/>
    <col min="9987" max="9990" width="15.28515625" style="9" customWidth="1"/>
    <col min="9991" max="10240" width="9.140625" style="9"/>
    <col min="10241" max="10241" width="62.85546875" style="9" customWidth="1"/>
    <col min="10242" max="10242" width="10.28515625" style="9" customWidth="1"/>
    <col min="10243" max="10246" width="15.28515625" style="9" customWidth="1"/>
    <col min="10247" max="10496" width="9.140625" style="9"/>
    <col min="10497" max="10497" width="62.85546875" style="9" customWidth="1"/>
    <col min="10498" max="10498" width="10.28515625" style="9" customWidth="1"/>
    <col min="10499" max="10502" width="15.28515625" style="9" customWidth="1"/>
    <col min="10503" max="10752" width="9.140625" style="9"/>
    <col min="10753" max="10753" width="62.85546875" style="9" customWidth="1"/>
    <col min="10754" max="10754" width="10.28515625" style="9" customWidth="1"/>
    <col min="10755" max="10758" width="15.28515625" style="9" customWidth="1"/>
    <col min="10759" max="11008" width="9.140625" style="9"/>
    <col min="11009" max="11009" width="62.85546875" style="9" customWidth="1"/>
    <col min="11010" max="11010" width="10.28515625" style="9" customWidth="1"/>
    <col min="11011" max="11014" width="15.28515625" style="9" customWidth="1"/>
    <col min="11015" max="11264" width="9.140625" style="9"/>
    <col min="11265" max="11265" width="62.85546875" style="9" customWidth="1"/>
    <col min="11266" max="11266" width="10.28515625" style="9" customWidth="1"/>
    <col min="11267" max="11270" width="15.28515625" style="9" customWidth="1"/>
    <col min="11271" max="11520" width="9.140625" style="9"/>
    <col min="11521" max="11521" width="62.85546875" style="9" customWidth="1"/>
    <col min="11522" max="11522" width="10.28515625" style="9" customWidth="1"/>
    <col min="11523" max="11526" width="15.28515625" style="9" customWidth="1"/>
    <col min="11527" max="11776" width="9.140625" style="9"/>
    <col min="11777" max="11777" width="62.85546875" style="9" customWidth="1"/>
    <col min="11778" max="11778" width="10.28515625" style="9" customWidth="1"/>
    <col min="11779" max="11782" width="15.28515625" style="9" customWidth="1"/>
    <col min="11783" max="12032" width="9.140625" style="9"/>
    <col min="12033" max="12033" width="62.85546875" style="9" customWidth="1"/>
    <col min="12034" max="12034" width="10.28515625" style="9" customWidth="1"/>
    <col min="12035" max="12038" width="15.28515625" style="9" customWidth="1"/>
    <col min="12039" max="12288" width="9.140625" style="9"/>
    <col min="12289" max="12289" width="62.85546875" style="9" customWidth="1"/>
    <col min="12290" max="12290" width="10.28515625" style="9" customWidth="1"/>
    <col min="12291" max="12294" width="15.28515625" style="9" customWidth="1"/>
    <col min="12295" max="12544" width="9.140625" style="9"/>
    <col min="12545" max="12545" width="62.85546875" style="9" customWidth="1"/>
    <col min="12546" max="12546" width="10.28515625" style="9" customWidth="1"/>
    <col min="12547" max="12550" width="15.28515625" style="9" customWidth="1"/>
    <col min="12551" max="12800" width="9.140625" style="9"/>
    <col min="12801" max="12801" width="62.85546875" style="9" customWidth="1"/>
    <col min="12802" max="12802" width="10.28515625" style="9" customWidth="1"/>
    <col min="12803" max="12806" width="15.28515625" style="9" customWidth="1"/>
    <col min="12807" max="13056" width="9.140625" style="9"/>
    <col min="13057" max="13057" width="62.85546875" style="9" customWidth="1"/>
    <col min="13058" max="13058" width="10.28515625" style="9" customWidth="1"/>
    <col min="13059" max="13062" width="15.28515625" style="9" customWidth="1"/>
    <col min="13063" max="13312" width="9.140625" style="9"/>
    <col min="13313" max="13313" width="62.85546875" style="9" customWidth="1"/>
    <col min="13314" max="13314" width="10.28515625" style="9" customWidth="1"/>
    <col min="13315" max="13318" width="15.28515625" style="9" customWidth="1"/>
    <col min="13319" max="13568" width="9.140625" style="9"/>
    <col min="13569" max="13569" width="62.85546875" style="9" customWidth="1"/>
    <col min="13570" max="13570" width="10.28515625" style="9" customWidth="1"/>
    <col min="13571" max="13574" width="15.28515625" style="9" customWidth="1"/>
    <col min="13575" max="13824" width="9.140625" style="9"/>
    <col min="13825" max="13825" width="62.85546875" style="9" customWidth="1"/>
    <col min="13826" max="13826" width="10.28515625" style="9" customWidth="1"/>
    <col min="13827" max="13830" width="15.28515625" style="9" customWidth="1"/>
    <col min="13831" max="14080" width="9.140625" style="9"/>
    <col min="14081" max="14081" width="62.85546875" style="9" customWidth="1"/>
    <col min="14082" max="14082" width="10.28515625" style="9" customWidth="1"/>
    <col min="14083" max="14086" width="15.28515625" style="9" customWidth="1"/>
    <col min="14087" max="14336" width="9.140625" style="9"/>
    <col min="14337" max="14337" width="62.85546875" style="9" customWidth="1"/>
    <col min="14338" max="14338" width="10.28515625" style="9" customWidth="1"/>
    <col min="14339" max="14342" width="15.28515625" style="9" customWidth="1"/>
    <col min="14343" max="14592" width="9.140625" style="9"/>
    <col min="14593" max="14593" width="62.85546875" style="9" customWidth="1"/>
    <col min="14594" max="14594" width="10.28515625" style="9" customWidth="1"/>
    <col min="14595" max="14598" width="15.28515625" style="9" customWidth="1"/>
    <col min="14599" max="14848" width="9.140625" style="9"/>
    <col min="14849" max="14849" width="62.85546875" style="9" customWidth="1"/>
    <col min="14850" max="14850" width="10.28515625" style="9" customWidth="1"/>
    <col min="14851" max="14854" width="15.28515625" style="9" customWidth="1"/>
    <col min="14855" max="15104" width="9.140625" style="9"/>
    <col min="15105" max="15105" width="62.85546875" style="9" customWidth="1"/>
    <col min="15106" max="15106" width="10.28515625" style="9" customWidth="1"/>
    <col min="15107" max="15110" width="15.28515625" style="9" customWidth="1"/>
    <col min="15111" max="15360" width="9.140625" style="9"/>
    <col min="15361" max="15361" width="62.85546875" style="9" customWidth="1"/>
    <col min="15362" max="15362" width="10.28515625" style="9" customWidth="1"/>
    <col min="15363" max="15366" width="15.28515625" style="9" customWidth="1"/>
    <col min="15367" max="15616" width="9.140625" style="9"/>
    <col min="15617" max="15617" width="62.85546875" style="9" customWidth="1"/>
    <col min="15618" max="15618" width="10.28515625" style="9" customWidth="1"/>
    <col min="15619" max="15622" width="15.28515625" style="9" customWidth="1"/>
    <col min="15623" max="15872" width="9.140625" style="9"/>
    <col min="15873" max="15873" width="62.85546875" style="9" customWidth="1"/>
    <col min="15874" max="15874" width="10.28515625" style="9" customWidth="1"/>
    <col min="15875" max="15878" width="15.28515625" style="9" customWidth="1"/>
    <col min="15879" max="16128" width="9.140625" style="9"/>
    <col min="16129" max="16129" width="62.85546875" style="9" customWidth="1"/>
    <col min="16130" max="16130" width="10.28515625" style="9" customWidth="1"/>
    <col min="16131" max="16134" width="15.28515625" style="9" customWidth="1"/>
    <col min="16135" max="16384" width="9.140625" style="9"/>
  </cols>
  <sheetData>
    <row r="1" spans="1:6" x14ac:dyDescent="0.2">
      <c r="F1" s="8" t="s">
        <v>449</v>
      </c>
    </row>
    <row r="3" spans="1:6" ht="28.5" customHeight="1" x14ac:dyDescent="0.2">
      <c r="A3" s="737" t="s">
        <v>566</v>
      </c>
      <c r="B3" s="737"/>
      <c r="C3" s="737"/>
      <c r="D3" s="737"/>
      <c r="E3" s="737"/>
      <c r="F3" s="737"/>
    </row>
    <row r="4" spans="1:6" ht="15" thickBot="1" x14ac:dyDescent="0.25"/>
    <row r="5" spans="1:6" ht="33" customHeight="1" x14ac:dyDescent="0.25">
      <c r="A5" s="738" t="s">
        <v>246</v>
      </c>
      <c r="B5" s="740" t="s">
        <v>567</v>
      </c>
      <c r="C5" s="742" t="s">
        <v>568</v>
      </c>
      <c r="D5" s="742"/>
      <c r="E5" s="742"/>
      <c r="F5" s="743"/>
    </row>
    <row r="6" spans="1:6" ht="15.75" thickBot="1" x14ac:dyDescent="0.3">
      <c r="A6" s="739"/>
      <c r="B6" s="741"/>
      <c r="C6" s="564">
        <v>2019</v>
      </c>
      <c r="D6" s="564">
        <v>2020</v>
      </c>
      <c r="E6" s="564">
        <v>2021</v>
      </c>
      <c r="F6" s="564">
        <v>2022</v>
      </c>
    </row>
    <row r="7" spans="1:6" x14ac:dyDescent="0.2">
      <c r="A7" s="565" t="s">
        <v>253</v>
      </c>
      <c r="B7" s="566">
        <v>1</v>
      </c>
      <c r="C7" s="567"/>
      <c r="D7" s="567"/>
      <c r="E7" s="567"/>
      <c r="F7" s="568"/>
    </row>
    <row r="8" spans="1:6" ht="42.75" x14ac:dyDescent="0.2">
      <c r="A8" s="569" t="s">
        <v>254</v>
      </c>
      <c r="B8" s="570">
        <v>2</v>
      </c>
      <c r="C8" s="571"/>
      <c r="D8" s="571"/>
      <c r="E8" s="571"/>
      <c r="F8" s="572"/>
    </row>
    <row r="9" spans="1:6" x14ac:dyDescent="0.2">
      <c r="A9" s="569" t="s">
        <v>255</v>
      </c>
      <c r="B9" s="570">
        <v>3</v>
      </c>
      <c r="C9" s="571"/>
      <c r="D9" s="571"/>
      <c r="E9" s="571"/>
      <c r="F9" s="572"/>
    </row>
    <row r="10" spans="1:6" ht="28.5" x14ac:dyDescent="0.2">
      <c r="A10" s="569" t="s">
        <v>256</v>
      </c>
      <c r="B10" s="570">
        <v>4</v>
      </c>
      <c r="C10" s="571"/>
      <c r="D10" s="571"/>
      <c r="E10" s="571"/>
      <c r="F10" s="572"/>
    </row>
    <row r="11" spans="1:6" x14ac:dyDescent="0.2">
      <c r="A11" s="569" t="s">
        <v>257</v>
      </c>
      <c r="B11" s="570">
        <v>5</v>
      </c>
      <c r="C11" s="571"/>
      <c r="D11" s="571"/>
      <c r="E11" s="571"/>
      <c r="F11" s="572"/>
    </row>
    <row r="12" spans="1:6" ht="15" thickBot="1" x14ac:dyDescent="0.25">
      <c r="A12" s="573" t="s">
        <v>258</v>
      </c>
      <c r="B12" s="574">
        <v>6</v>
      </c>
      <c r="C12" s="575" t="s">
        <v>569</v>
      </c>
      <c r="D12" s="575" t="s">
        <v>569</v>
      </c>
      <c r="E12" s="575" t="s">
        <v>569</v>
      </c>
      <c r="F12" s="576" t="s">
        <v>569</v>
      </c>
    </row>
    <row r="13" spans="1:6" s="581" customFormat="1" ht="15.75" thickBot="1" x14ac:dyDescent="0.3">
      <c r="A13" s="577" t="s">
        <v>570</v>
      </c>
      <c r="B13" s="578">
        <v>7</v>
      </c>
      <c r="C13" s="579">
        <f>SUM(C7:C12)</f>
        <v>0</v>
      </c>
      <c r="D13" s="579">
        <f>SUM(D7:D12)</f>
        <v>0</v>
      </c>
      <c r="E13" s="579">
        <f>SUM(E7:E12)</f>
        <v>0</v>
      </c>
      <c r="F13" s="580">
        <f>SUM(F7:F12)</f>
        <v>0</v>
      </c>
    </row>
    <row r="14" spans="1:6" s="581" customFormat="1" ht="15.75" thickBot="1" x14ac:dyDescent="0.3">
      <c r="A14" s="577" t="s">
        <v>571</v>
      </c>
      <c r="B14" s="578">
        <v>8</v>
      </c>
      <c r="C14" s="579">
        <f>C13/2</f>
        <v>0</v>
      </c>
      <c r="D14" s="579">
        <f>D13/2</f>
        <v>0</v>
      </c>
      <c r="E14" s="579">
        <f>E13/2</f>
        <v>0</v>
      </c>
      <c r="F14" s="580">
        <f>F13/2</f>
        <v>0</v>
      </c>
    </row>
    <row r="15" spans="1:6" s="581" customFormat="1" ht="30.75" thickBot="1" x14ac:dyDescent="0.3">
      <c r="A15" s="577" t="s">
        <v>572</v>
      </c>
      <c r="B15" s="578">
        <v>9</v>
      </c>
      <c r="C15" s="579">
        <v>0</v>
      </c>
      <c r="D15" s="579">
        <v>0</v>
      </c>
      <c r="E15" s="579">
        <v>0</v>
      </c>
      <c r="F15" s="580">
        <v>0</v>
      </c>
    </row>
    <row r="16" spans="1:6" x14ac:dyDescent="0.2">
      <c r="A16" s="565" t="s">
        <v>573</v>
      </c>
      <c r="B16" s="566">
        <v>10</v>
      </c>
      <c r="C16" s="567"/>
      <c r="D16" s="567"/>
      <c r="E16" s="567"/>
      <c r="F16" s="568"/>
    </row>
    <row r="17" spans="1:6" x14ac:dyDescent="0.2">
      <c r="A17" s="569" t="s">
        <v>574</v>
      </c>
      <c r="B17" s="570">
        <v>11</v>
      </c>
      <c r="C17" s="571"/>
      <c r="D17" s="571"/>
      <c r="E17" s="571"/>
      <c r="F17" s="572"/>
    </row>
    <row r="18" spans="1:6" x14ac:dyDescent="0.2">
      <c r="A18" s="569" t="s">
        <v>575</v>
      </c>
      <c r="B18" s="570">
        <v>12</v>
      </c>
      <c r="C18" s="571"/>
      <c r="D18" s="571"/>
      <c r="E18" s="571"/>
      <c r="F18" s="572"/>
    </row>
    <row r="19" spans="1:6" x14ac:dyDescent="0.2">
      <c r="A19" s="569" t="s">
        <v>576</v>
      </c>
      <c r="B19" s="570">
        <v>13</v>
      </c>
      <c r="C19" s="571"/>
      <c r="D19" s="571"/>
      <c r="E19" s="571"/>
      <c r="F19" s="572"/>
    </row>
    <row r="20" spans="1:6" x14ac:dyDescent="0.2">
      <c r="A20" s="569" t="s">
        <v>577</v>
      </c>
      <c r="B20" s="570">
        <v>14</v>
      </c>
      <c r="C20" s="571"/>
      <c r="D20" s="571"/>
      <c r="E20" s="571"/>
      <c r="F20" s="572"/>
    </row>
    <row r="21" spans="1:6" x14ac:dyDescent="0.2">
      <c r="A21" s="569" t="s">
        <v>578</v>
      </c>
      <c r="B21" s="570">
        <v>15</v>
      </c>
      <c r="C21" s="571"/>
      <c r="D21" s="571"/>
      <c r="E21" s="571"/>
      <c r="F21" s="572"/>
    </row>
    <row r="22" spans="1:6" ht="15" thickBot="1" x14ac:dyDescent="0.25">
      <c r="A22" s="573" t="s">
        <v>579</v>
      </c>
      <c r="B22" s="574">
        <v>16</v>
      </c>
      <c r="C22" s="575"/>
      <c r="D22" s="575"/>
      <c r="E22" s="575"/>
      <c r="F22" s="576"/>
    </row>
    <row r="23" spans="1:6" s="581" customFormat="1" ht="30.75" thickBot="1" x14ac:dyDescent="0.3">
      <c r="A23" s="577" t="s">
        <v>580</v>
      </c>
      <c r="B23" s="578">
        <v>17</v>
      </c>
      <c r="C23" s="579">
        <v>0</v>
      </c>
      <c r="D23" s="579">
        <v>0</v>
      </c>
      <c r="E23" s="579">
        <v>0</v>
      </c>
      <c r="F23" s="580">
        <v>0</v>
      </c>
    </row>
    <row r="24" spans="1:6" x14ac:dyDescent="0.2">
      <c r="A24" s="565" t="s">
        <v>573</v>
      </c>
      <c r="B24" s="566">
        <v>18</v>
      </c>
      <c r="C24" s="567"/>
      <c r="D24" s="567"/>
      <c r="E24" s="567"/>
      <c r="F24" s="568"/>
    </row>
    <row r="25" spans="1:6" x14ac:dyDescent="0.2">
      <c r="A25" s="569" t="s">
        <v>574</v>
      </c>
      <c r="B25" s="570">
        <v>19</v>
      </c>
      <c r="C25" s="571"/>
      <c r="D25" s="571"/>
      <c r="E25" s="571"/>
      <c r="F25" s="572"/>
    </row>
    <row r="26" spans="1:6" x14ac:dyDescent="0.2">
      <c r="A26" s="569" t="s">
        <v>575</v>
      </c>
      <c r="B26" s="570">
        <v>20</v>
      </c>
      <c r="C26" s="571"/>
      <c r="D26" s="571"/>
      <c r="E26" s="571"/>
      <c r="F26" s="572"/>
    </row>
    <row r="27" spans="1:6" x14ac:dyDescent="0.2">
      <c r="A27" s="569" t="s">
        <v>576</v>
      </c>
      <c r="B27" s="570">
        <v>21</v>
      </c>
      <c r="C27" s="571"/>
      <c r="D27" s="571"/>
      <c r="E27" s="571"/>
      <c r="F27" s="572"/>
    </row>
    <row r="28" spans="1:6" x14ac:dyDescent="0.2">
      <c r="A28" s="569" t="s">
        <v>577</v>
      </c>
      <c r="B28" s="570">
        <v>22</v>
      </c>
      <c r="C28" s="571"/>
      <c r="D28" s="571"/>
      <c r="E28" s="571"/>
      <c r="F28" s="572"/>
    </row>
    <row r="29" spans="1:6" x14ac:dyDescent="0.2">
      <c r="A29" s="569" t="s">
        <v>578</v>
      </c>
      <c r="B29" s="570">
        <v>23</v>
      </c>
      <c r="C29" s="571"/>
      <c r="D29" s="571"/>
      <c r="E29" s="571"/>
      <c r="F29" s="572"/>
    </row>
    <row r="30" spans="1:6" ht="15" thickBot="1" x14ac:dyDescent="0.25">
      <c r="A30" s="573" t="s">
        <v>579</v>
      </c>
      <c r="B30" s="574">
        <v>24</v>
      </c>
      <c r="C30" s="575"/>
      <c r="D30" s="575"/>
      <c r="E30" s="575"/>
      <c r="F30" s="576"/>
    </row>
    <row r="31" spans="1:6" s="581" customFormat="1" ht="15.75" thickBot="1" x14ac:dyDescent="0.3">
      <c r="A31" s="577" t="s">
        <v>581</v>
      </c>
      <c r="B31" s="578">
        <v>25</v>
      </c>
      <c r="C31" s="579">
        <v>0</v>
      </c>
      <c r="D31" s="579">
        <v>0</v>
      </c>
      <c r="E31" s="579">
        <v>0</v>
      </c>
      <c r="F31" s="580">
        <v>0</v>
      </c>
    </row>
    <row r="32" spans="1:6" s="581" customFormat="1" ht="15.75" thickBot="1" x14ac:dyDescent="0.3">
      <c r="A32" s="577" t="s">
        <v>582</v>
      </c>
      <c r="B32" s="578">
        <v>26</v>
      </c>
      <c r="C32" s="579">
        <f>C14-C31</f>
        <v>0</v>
      </c>
      <c r="D32" s="579">
        <f>D14-D31</f>
        <v>0</v>
      </c>
      <c r="E32" s="579">
        <f>E14-E31</f>
        <v>0</v>
      </c>
      <c r="F32" s="580">
        <f>F14-F31</f>
        <v>0</v>
      </c>
    </row>
  </sheetData>
  <mergeCells count="4">
    <mergeCell ref="A3:F3"/>
    <mergeCell ref="A5:A6"/>
    <mergeCell ref="B5:B6"/>
    <mergeCell ref="C5:F5"/>
  </mergeCells>
  <printOptions horizontalCentered="1"/>
  <pageMargins left="0.70866141732283472" right="0.70866141732283472" top="0.74803149606299213" bottom="0.74803149606299213" header="0.31496062992125984" footer="0.31496062992125984"/>
  <pageSetup paperSize="9" scale="60" orientation="portrait" r:id="rId1"/>
  <headerFooter>
    <oddFooter>&amp;L&amp;D&amp;C&amp;P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17"/>
  <sheetViews>
    <sheetView view="pageBreakPreview" zoomScaleNormal="100" zoomScaleSheetLayoutView="100" workbookViewId="0">
      <selection activeCell="B15" sqref="B15"/>
    </sheetView>
  </sheetViews>
  <sheetFormatPr defaultRowHeight="12.75" x14ac:dyDescent="0.2"/>
  <cols>
    <col min="1" max="1" width="19.85546875" style="1" customWidth="1"/>
    <col min="2" max="2" width="85.42578125" style="1" customWidth="1"/>
    <col min="3" max="16384" width="9.140625" style="1"/>
  </cols>
  <sheetData>
    <row r="2" spans="1:2" x14ac:dyDescent="0.2">
      <c r="A2" s="28"/>
      <c r="B2" s="28"/>
    </row>
    <row r="3" spans="1:2" ht="18" x14ac:dyDescent="0.25">
      <c r="A3" s="599" t="s">
        <v>160</v>
      </c>
      <c r="B3" s="599"/>
    </row>
    <row r="4" spans="1:2" x14ac:dyDescent="0.2">
      <c r="A4" s="28"/>
      <c r="B4" s="28"/>
    </row>
    <row r="5" spans="1:2" x14ac:dyDescent="0.2">
      <c r="A5" s="28"/>
      <c r="B5" s="28"/>
    </row>
    <row r="6" spans="1:2" x14ac:dyDescent="0.2">
      <c r="A6" s="28"/>
      <c r="B6" s="28"/>
    </row>
    <row r="7" spans="1:2" x14ac:dyDescent="0.2">
      <c r="A7" s="28"/>
      <c r="B7" s="28"/>
    </row>
    <row r="8" spans="1:2" ht="60" customHeight="1" x14ac:dyDescent="0.2">
      <c r="A8" s="108" t="s">
        <v>0</v>
      </c>
      <c r="B8" s="2" t="s">
        <v>229</v>
      </c>
    </row>
    <row r="9" spans="1:2" ht="33" customHeight="1" x14ac:dyDescent="0.2">
      <c r="A9" s="108" t="s">
        <v>284</v>
      </c>
      <c r="B9" s="2" t="s">
        <v>601</v>
      </c>
    </row>
    <row r="10" spans="1:2" ht="33" customHeight="1" x14ac:dyDescent="0.2">
      <c r="A10" s="108" t="s">
        <v>285</v>
      </c>
      <c r="B10" s="2" t="s">
        <v>243</v>
      </c>
    </row>
    <row r="11" spans="1:2" ht="54" customHeight="1" x14ac:dyDescent="0.2">
      <c r="A11" s="108" t="s">
        <v>286</v>
      </c>
      <c r="B11" s="2" t="s">
        <v>251</v>
      </c>
    </row>
    <row r="12" spans="1:2" ht="33" customHeight="1" x14ac:dyDescent="0.2">
      <c r="A12" s="108" t="s">
        <v>287</v>
      </c>
      <c r="B12" s="2" t="s">
        <v>288</v>
      </c>
    </row>
    <row r="13" spans="1:2" ht="99" customHeight="1" x14ac:dyDescent="0.2">
      <c r="A13" s="108" t="s">
        <v>289</v>
      </c>
      <c r="B13" s="2" t="s">
        <v>602</v>
      </c>
    </row>
    <row r="14" spans="1:2" ht="30" customHeight="1" x14ac:dyDescent="0.2">
      <c r="A14" s="108" t="s">
        <v>589</v>
      </c>
      <c r="B14" s="598" t="s">
        <v>603</v>
      </c>
    </row>
    <row r="15" spans="1:2" ht="30" customHeight="1" x14ac:dyDescent="0.2">
      <c r="A15" s="108" t="s">
        <v>590</v>
      </c>
      <c r="B15" s="598" t="s">
        <v>591</v>
      </c>
    </row>
    <row r="16" spans="1:2" ht="30" customHeight="1" x14ac:dyDescent="0.2">
      <c r="A16" s="108" t="s">
        <v>592</v>
      </c>
      <c r="B16" s="598" t="s">
        <v>344</v>
      </c>
    </row>
    <row r="17" spans="1:2" ht="30" customHeight="1" x14ac:dyDescent="0.2">
      <c r="A17" s="108" t="s">
        <v>593</v>
      </c>
      <c r="B17" s="598" t="s">
        <v>594</v>
      </c>
    </row>
  </sheetData>
  <mergeCells count="1">
    <mergeCell ref="A3:B3"/>
  </mergeCells>
  <printOptions horizontalCentered="1"/>
  <pageMargins left="0.70866141732283472" right="0.70866141732283472" top="0.74803149606299213" bottom="0.74803149606299213" header="0.31496062992125984" footer="0.31496062992125984"/>
  <pageSetup paperSize="9" scale="82" firstPageNumber="2" orientation="portrait" r:id="rId1"/>
  <headerFooter>
    <oddFooter>&amp;L&amp;D&amp;C&amp;P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508F0-51A3-41B7-A604-A7F8CD6C809D}">
  <dimension ref="A1:F21"/>
  <sheetViews>
    <sheetView view="pageBreakPreview" zoomScaleNormal="100" zoomScaleSheetLayoutView="100" workbookViewId="0">
      <selection activeCell="B13" sqref="B13:F13"/>
    </sheetView>
  </sheetViews>
  <sheetFormatPr defaultRowHeight="15" x14ac:dyDescent="0.2"/>
  <cols>
    <col min="1" max="1" width="9.7109375" style="377" customWidth="1"/>
    <col min="2" max="2" width="35.28515625" style="377" bestFit="1" customWidth="1"/>
    <col min="3" max="6" width="20.7109375" style="377" customWidth="1"/>
    <col min="7" max="256" width="9.140625" style="377"/>
    <col min="257" max="257" width="9.7109375" style="377" customWidth="1"/>
    <col min="258" max="258" width="35.28515625" style="377" bestFit="1" customWidth="1"/>
    <col min="259" max="262" width="20.7109375" style="377" customWidth="1"/>
    <col min="263" max="512" width="9.140625" style="377"/>
    <col min="513" max="513" width="9.7109375" style="377" customWidth="1"/>
    <col min="514" max="514" width="35.28515625" style="377" bestFit="1" customWidth="1"/>
    <col min="515" max="518" width="20.7109375" style="377" customWidth="1"/>
    <col min="519" max="768" width="9.140625" style="377"/>
    <col min="769" max="769" width="9.7109375" style="377" customWidth="1"/>
    <col min="770" max="770" width="35.28515625" style="377" bestFit="1" customWidth="1"/>
    <col min="771" max="774" width="20.7109375" style="377" customWidth="1"/>
    <col min="775" max="1024" width="9.140625" style="377"/>
    <col min="1025" max="1025" width="9.7109375" style="377" customWidth="1"/>
    <col min="1026" max="1026" width="35.28515625" style="377" bestFit="1" customWidth="1"/>
    <col min="1027" max="1030" width="20.7109375" style="377" customWidth="1"/>
    <col min="1031" max="1280" width="9.140625" style="377"/>
    <col min="1281" max="1281" width="9.7109375" style="377" customWidth="1"/>
    <col min="1282" max="1282" width="35.28515625" style="377" bestFit="1" customWidth="1"/>
    <col min="1283" max="1286" width="20.7109375" style="377" customWidth="1"/>
    <col min="1287" max="1536" width="9.140625" style="377"/>
    <col min="1537" max="1537" width="9.7109375" style="377" customWidth="1"/>
    <col min="1538" max="1538" width="35.28515625" style="377" bestFit="1" customWidth="1"/>
    <col min="1539" max="1542" width="20.7109375" style="377" customWidth="1"/>
    <col min="1543" max="1792" width="9.140625" style="377"/>
    <col min="1793" max="1793" width="9.7109375" style="377" customWidth="1"/>
    <col min="1794" max="1794" width="35.28515625" style="377" bestFit="1" customWidth="1"/>
    <col min="1795" max="1798" width="20.7109375" style="377" customWidth="1"/>
    <col min="1799" max="2048" width="9.140625" style="377"/>
    <col min="2049" max="2049" width="9.7109375" style="377" customWidth="1"/>
    <col min="2050" max="2050" width="35.28515625" style="377" bestFit="1" customWidth="1"/>
    <col min="2051" max="2054" width="20.7109375" style="377" customWidth="1"/>
    <col min="2055" max="2304" width="9.140625" style="377"/>
    <col min="2305" max="2305" width="9.7109375" style="377" customWidth="1"/>
    <col min="2306" max="2306" width="35.28515625" style="377" bestFit="1" customWidth="1"/>
    <col min="2307" max="2310" width="20.7109375" style="377" customWidth="1"/>
    <col min="2311" max="2560" width="9.140625" style="377"/>
    <col min="2561" max="2561" width="9.7109375" style="377" customWidth="1"/>
    <col min="2562" max="2562" width="35.28515625" style="377" bestFit="1" customWidth="1"/>
    <col min="2563" max="2566" width="20.7109375" style="377" customWidth="1"/>
    <col min="2567" max="2816" width="9.140625" style="377"/>
    <col min="2817" max="2817" width="9.7109375" style="377" customWidth="1"/>
    <col min="2818" max="2818" width="35.28515625" style="377" bestFit="1" customWidth="1"/>
    <col min="2819" max="2822" width="20.7109375" style="377" customWidth="1"/>
    <col min="2823" max="3072" width="9.140625" style="377"/>
    <col min="3073" max="3073" width="9.7109375" style="377" customWidth="1"/>
    <col min="3074" max="3074" width="35.28515625" style="377" bestFit="1" customWidth="1"/>
    <col min="3075" max="3078" width="20.7109375" style="377" customWidth="1"/>
    <col min="3079" max="3328" width="9.140625" style="377"/>
    <col min="3329" max="3329" width="9.7109375" style="377" customWidth="1"/>
    <col min="3330" max="3330" width="35.28515625" style="377" bestFit="1" customWidth="1"/>
    <col min="3331" max="3334" width="20.7109375" style="377" customWidth="1"/>
    <col min="3335" max="3584" width="9.140625" style="377"/>
    <col min="3585" max="3585" width="9.7109375" style="377" customWidth="1"/>
    <col min="3586" max="3586" width="35.28515625" style="377" bestFit="1" customWidth="1"/>
    <col min="3587" max="3590" width="20.7109375" style="377" customWidth="1"/>
    <col min="3591" max="3840" width="9.140625" style="377"/>
    <col min="3841" max="3841" width="9.7109375" style="377" customWidth="1"/>
    <col min="3842" max="3842" width="35.28515625" style="377" bestFit="1" customWidth="1"/>
    <col min="3843" max="3846" width="20.7109375" style="377" customWidth="1"/>
    <col min="3847" max="4096" width="9.140625" style="377"/>
    <col min="4097" max="4097" width="9.7109375" style="377" customWidth="1"/>
    <col min="4098" max="4098" width="35.28515625" style="377" bestFit="1" customWidth="1"/>
    <col min="4099" max="4102" width="20.7109375" style="377" customWidth="1"/>
    <col min="4103" max="4352" width="9.140625" style="377"/>
    <col min="4353" max="4353" width="9.7109375" style="377" customWidth="1"/>
    <col min="4354" max="4354" width="35.28515625" style="377" bestFit="1" customWidth="1"/>
    <col min="4355" max="4358" width="20.7109375" style="377" customWidth="1"/>
    <col min="4359" max="4608" width="9.140625" style="377"/>
    <col min="4609" max="4609" width="9.7109375" style="377" customWidth="1"/>
    <col min="4610" max="4610" width="35.28515625" style="377" bestFit="1" customWidth="1"/>
    <col min="4611" max="4614" width="20.7109375" style="377" customWidth="1"/>
    <col min="4615" max="4864" width="9.140625" style="377"/>
    <col min="4865" max="4865" width="9.7109375" style="377" customWidth="1"/>
    <col min="4866" max="4866" width="35.28515625" style="377" bestFit="1" customWidth="1"/>
    <col min="4867" max="4870" width="20.7109375" style="377" customWidth="1"/>
    <col min="4871" max="5120" width="9.140625" style="377"/>
    <col min="5121" max="5121" width="9.7109375" style="377" customWidth="1"/>
    <col min="5122" max="5122" width="35.28515625" style="377" bestFit="1" customWidth="1"/>
    <col min="5123" max="5126" width="20.7109375" style="377" customWidth="1"/>
    <col min="5127" max="5376" width="9.140625" style="377"/>
    <col min="5377" max="5377" width="9.7109375" style="377" customWidth="1"/>
    <col min="5378" max="5378" width="35.28515625" style="377" bestFit="1" customWidth="1"/>
    <col min="5379" max="5382" width="20.7109375" style="377" customWidth="1"/>
    <col min="5383" max="5632" width="9.140625" style="377"/>
    <col min="5633" max="5633" width="9.7109375" style="377" customWidth="1"/>
    <col min="5634" max="5634" width="35.28515625" style="377" bestFit="1" customWidth="1"/>
    <col min="5635" max="5638" width="20.7109375" style="377" customWidth="1"/>
    <col min="5639" max="5888" width="9.140625" style="377"/>
    <col min="5889" max="5889" width="9.7109375" style="377" customWidth="1"/>
    <col min="5890" max="5890" width="35.28515625" style="377" bestFit="1" customWidth="1"/>
    <col min="5891" max="5894" width="20.7109375" style="377" customWidth="1"/>
    <col min="5895" max="6144" width="9.140625" style="377"/>
    <col min="6145" max="6145" width="9.7109375" style="377" customWidth="1"/>
    <col min="6146" max="6146" width="35.28515625" style="377" bestFit="1" customWidth="1"/>
    <col min="6147" max="6150" width="20.7109375" style="377" customWidth="1"/>
    <col min="6151" max="6400" width="9.140625" style="377"/>
    <col min="6401" max="6401" width="9.7109375" style="377" customWidth="1"/>
    <col min="6402" max="6402" width="35.28515625" style="377" bestFit="1" customWidth="1"/>
    <col min="6403" max="6406" width="20.7109375" style="377" customWidth="1"/>
    <col min="6407" max="6656" width="9.140625" style="377"/>
    <col min="6657" max="6657" width="9.7109375" style="377" customWidth="1"/>
    <col min="6658" max="6658" width="35.28515625" style="377" bestFit="1" customWidth="1"/>
    <col min="6659" max="6662" width="20.7109375" style="377" customWidth="1"/>
    <col min="6663" max="6912" width="9.140625" style="377"/>
    <col min="6913" max="6913" width="9.7109375" style="377" customWidth="1"/>
    <col min="6914" max="6914" width="35.28515625" style="377" bestFit="1" customWidth="1"/>
    <col min="6915" max="6918" width="20.7109375" style="377" customWidth="1"/>
    <col min="6919" max="7168" width="9.140625" style="377"/>
    <col min="7169" max="7169" width="9.7109375" style="377" customWidth="1"/>
    <col min="7170" max="7170" width="35.28515625" style="377" bestFit="1" customWidth="1"/>
    <col min="7171" max="7174" width="20.7109375" style="377" customWidth="1"/>
    <col min="7175" max="7424" width="9.140625" style="377"/>
    <col min="7425" max="7425" width="9.7109375" style="377" customWidth="1"/>
    <col min="7426" max="7426" width="35.28515625" style="377" bestFit="1" customWidth="1"/>
    <col min="7427" max="7430" width="20.7109375" style="377" customWidth="1"/>
    <col min="7431" max="7680" width="9.140625" style="377"/>
    <col min="7681" max="7681" width="9.7109375" style="377" customWidth="1"/>
    <col min="7682" max="7682" width="35.28515625" style="377" bestFit="1" customWidth="1"/>
    <col min="7683" max="7686" width="20.7109375" style="377" customWidth="1"/>
    <col min="7687" max="7936" width="9.140625" style="377"/>
    <col min="7937" max="7937" width="9.7109375" style="377" customWidth="1"/>
    <col min="7938" max="7938" width="35.28515625" style="377" bestFit="1" customWidth="1"/>
    <col min="7939" max="7942" width="20.7109375" style="377" customWidth="1"/>
    <col min="7943" max="8192" width="9.140625" style="377"/>
    <col min="8193" max="8193" width="9.7109375" style="377" customWidth="1"/>
    <col min="8194" max="8194" width="35.28515625" style="377" bestFit="1" customWidth="1"/>
    <col min="8195" max="8198" width="20.7109375" style="377" customWidth="1"/>
    <col min="8199" max="8448" width="9.140625" style="377"/>
    <col min="8449" max="8449" width="9.7109375" style="377" customWidth="1"/>
    <col min="8450" max="8450" width="35.28515625" style="377" bestFit="1" customWidth="1"/>
    <col min="8451" max="8454" width="20.7109375" style="377" customWidth="1"/>
    <col min="8455" max="8704" width="9.140625" style="377"/>
    <col min="8705" max="8705" width="9.7109375" style="377" customWidth="1"/>
    <col min="8706" max="8706" width="35.28515625" style="377" bestFit="1" customWidth="1"/>
    <col min="8707" max="8710" width="20.7109375" style="377" customWidth="1"/>
    <col min="8711" max="8960" width="9.140625" style="377"/>
    <col min="8961" max="8961" width="9.7109375" style="377" customWidth="1"/>
    <col min="8962" max="8962" width="35.28515625" style="377" bestFit="1" customWidth="1"/>
    <col min="8963" max="8966" width="20.7109375" style="377" customWidth="1"/>
    <col min="8967" max="9216" width="9.140625" style="377"/>
    <col min="9217" max="9217" width="9.7109375" style="377" customWidth="1"/>
    <col min="9218" max="9218" width="35.28515625" style="377" bestFit="1" customWidth="1"/>
    <col min="9219" max="9222" width="20.7109375" style="377" customWidth="1"/>
    <col min="9223" max="9472" width="9.140625" style="377"/>
    <col min="9473" max="9473" width="9.7109375" style="377" customWidth="1"/>
    <col min="9474" max="9474" width="35.28515625" style="377" bestFit="1" customWidth="1"/>
    <col min="9475" max="9478" width="20.7109375" style="377" customWidth="1"/>
    <col min="9479" max="9728" width="9.140625" style="377"/>
    <col min="9729" max="9729" width="9.7109375" style="377" customWidth="1"/>
    <col min="9730" max="9730" width="35.28515625" style="377" bestFit="1" customWidth="1"/>
    <col min="9731" max="9734" width="20.7109375" style="377" customWidth="1"/>
    <col min="9735" max="9984" width="9.140625" style="377"/>
    <col min="9985" max="9985" width="9.7109375" style="377" customWidth="1"/>
    <col min="9986" max="9986" width="35.28515625" style="377" bestFit="1" customWidth="1"/>
    <col min="9987" max="9990" width="20.7109375" style="377" customWidth="1"/>
    <col min="9991" max="10240" width="9.140625" style="377"/>
    <col min="10241" max="10241" width="9.7109375" style="377" customWidth="1"/>
    <col min="10242" max="10242" width="35.28515625" style="377" bestFit="1" customWidth="1"/>
    <col min="10243" max="10246" width="20.7109375" style="377" customWidth="1"/>
    <col min="10247" max="10496" width="9.140625" style="377"/>
    <col min="10497" max="10497" width="9.7109375" style="377" customWidth="1"/>
    <col min="10498" max="10498" width="35.28515625" style="377" bestFit="1" customWidth="1"/>
    <col min="10499" max="10502" width="20.7109375" style="377" customWidth="1"/>
    <col min="10503" max="10752" width="9.140625" style="377"/>
    <col min="10753" max="10753" width="9.7109375" style="377" customWidth="1"/>
    <col min="10754" max="10754" width="35.28515625" style="377" bestFit="1" customWidth="1"/>
    <col min="10755" max="10758" width="20.7109375" style="377" customWidth="1"/>
    <col min="10759" max="11008" width="9.140625" style="377"/>
    <col min="11009" max="11009" width="9.7109375" style="377" customWidth="1"/>
    <col min="11010" max="11010" width="35.28515625" style="377" bestFit="1" customWidth="1"/>
    <col min="11011" max="11014" width="20.7109375" style="377" customWidth="1"/>
    <col min="11015" max="11264" width="9.140625" style="377"/>
    <col min="11265" max="11265" width="9.7109375" style="377" customWidth="1"/>
    <col min="11266" max="11266" width="35.28515625" style="377" bestFit="1" customWidth="1"/>
    <col min="11267" max="11270" width="20.7109375" style="377" customWidth="1"/>
    <col min="11271" max="11520" width="9.140625" style="377"/>
    <col min="11521" max="11521" width="9.7109375" style="377" customWidth="1"/>
    <col min="11522" max="11522" width="35.28515625" style="377" bestFit="1" customWidth="1"/>
    <col min="11523" max="11526" width="20.7109375" style="377" customWidth="1"/>
    <col min="11527" max="11776" width="9.140625" style="377"/>
    <col min="11777" max="11777" width="9.7109375" style="377" customWidth="1"/>
    <col min="11778" max="11778" width="35.28515625" style="377" bestFit="1" customWidth="1"/>
    <col min="11779" max="11782" width="20.7109375" style="377" customWidth="1"/>
    <col min="11783" max="12032" width="9.140625" style="377"/>
    <col min="12033" max="12033" width="9.7109375" style="377" customWidth="1"/>
    <col min="12034" max="12034" width="35.28515625" style="377" bestFit="1" customWidth="1"/>
    <col min="12035" max="12038" width="20.7109375" style="377" customWidth="1"/>
    <col min="12039" max="12288" width="9.140625" style="377"/>
    <col min="12289" max="12289" width="9.7109375" style="377" customWidth="1"/>
    <col min="12290" max="12290" width="35.28515625" style="377" bestFit="1" customWidth="1"/>
    <col min="12291" max="12294" width="20.7109375" style="377" customWidth="1"/>
    <col min="12295" max="12544" width="9.140625" style="377"/>
    <col min="12545" max="12545" width="9.7109375" style="377" customWidth="1"/>
    <col min="12546" max="12546" width="35.28515625" style="377" bestFit="1" customWidth="1"/>
    <col min="12547" max="12550" width="20.7109375" style="377" customWidth="1"/>
    <col min="12551" max="12800" width="9.140625" style="377"/>
    <col min="12801" max="12801" width="9.7109375" style="377" customWidth="1"/>
    <col min="12802" max="12802" width="35.28515625" style="377" bestFit="1" customWidth="1"/>
    <col min="12803" max="12806" width="20.7109375" style="377" customWidth="1"/>
    <col min="12807" max="13056" width="9.140625" style="377"/>
    <col min="13057" max="13057" width="9.7109375" style="377" customWidth="1"/>
    <col min="13058" max="13058" width="35.28515625" style="377" bestFit="1" customWidth="1"/>
    <col min="13059" max="13062" width="20.7109375" style="377" customWidth="1"/>
    <col min="13063" max="13312" width="9.140625" style="377"/>
    <col min="13313" max="13313" width="9.7109375" style="377" customWidth="1"/>
    <col min="13314" max="13314" width="35.28515625" style="377" bestFit="1" customWidth="1"/>
    <col min="13315" max="13318" width="20.7109375" style="377" customWidth="1"/>
    <col min="13319" max="13568" width="9.140625" style="377"/>
    <col min="13569" max="13569" width="9.7109375" style="377" customWidth="1"/>
    <col min="13570" max="13570" width="35.28515625" style="377" bestFit="1" customWidth="1"/>
    <col min="13571" max="13574" width="20.7109375" style="377" customWidth="1"/>
    <col min="13575" max="13824" width="9.140625" style="377"/>
    <col min="13825" max="13825" width="9.7109375" style="377" customWidth="1"/>
    <col min="13826" max="13826" width="35.28515625" style="377" bestFit="1" customWidth="1"/>
    <col min="13827" max="13830" width="20.7109375" style="377" customWidth="1"/>
    <col min="13831" max="14080" width="9.140625" style="377"/>
    <col min="14081" max="14081" width="9.7109375" style="377" customWidth="1"/>
    <col min="14082" max="14082" width="35.28515625" style="377" bestFit="1" customWidth="1"/>
    <col min="14083" max="14086" width="20.7109375" style="377" customWidth="1"/>
    <col min="14087" max="14336" width="9.140625" style="377"/>
    <col min="14337" max="14337" width="9.7109375" style="377" customWidth="1"/>
    <col min="14338" max="14338" width="35.28515625" style="377" bestFit="1" customWidth="1"/>
    <col min="14339" max="14342" width="20.7109375" style="377" customWidth="1"/>
    <col min="14343" max="14592" width="9.140625" style="377"/>
    <col min="14593" max="14593" width="9.7109375" style="377" customWidth="1"/>
    <col min="14594" max="14594" width="35.28515625" style="377" bestFit="1" customWidth="1"/>
    <col min="14595" max="14598" width="20.7109375" style="377" customWidth="1"/>
    <col min="14599" max="14848" width="9.140625" style="377"/>
    <col min="14849" max="14849" width="9.7109375" style="377" customWidth="1"/>
    <col min="14850" max="14850" width="35.28515625" style="377" bestFit="1" customWidth="1"/>
    <col min="14851" max="14854" width="20.7109375" style="377" customWidth="1"/>
    <col min="14855" max="15104" width="9.140625" style="377"/>
    <col min="15105" max="15105" width="9.7109375" style="377" customWidth="1"/>
    <col min="15106" max="15106" width="35.28515625" style="377" bestFit="1" customWidth="1"/>
    <col min="15107" max="15110" width="20.7109375" style="377" customWidth="1"/>
    <col min="15111" max="15360" width="9.140625" style="377"/>
    <col min="15361" max="15361" width="9.7109375" style="377" customWidth="1"/>
    <col min="15362" max="15362" width="35.28515625" style="377" bestFit="1" customWidth="1"/>
    <col min="15363" max="15366" width="20.7109375" style="377" customWidth="1"/>
    <col min="15367" max="15616" width="9.140625" style="377"/>
    <col min="15617" max="15617" width="9.7109375" style="377" customWidth="1"/>
    <col min="15618" max="15618" width="35.28515625" style="377" bestFit="1" customWidth="1"/>
    <col min="15619" max="15622" width="20.7109375" style="377" customWidth="1"/>
    <col min="15623" max="15872" width="9.140625" style="377"/>
    <col min="15873" max="15873" width="9.7109375" style="377" customWidth="1"/>
    <col min="15874" max="15874" width="35.28515625" style="377" bestFit="1" customWidth="1"/>
    <col min="15875" max="15878" width="20.7109375" style="377" customWidth="1"/>
    <col min="15879" max="16128" width="9.140625" style="377"/>
    <col min="16129" max="16129" width="9.7109375" style="377" customWidth="1"/>
    <col min="16130" max="16130" width="35.28515625" style="377" bestFit="1" customWidth="1"/>
    <col min="16131" max="16134" width="20.7109375" style="377" customWidth="1"/>
    <col min="16135" max="16384" width="9.140625" style="377"/>
  </cols>
  <sheetData>
    <row r="1" spans="1:6" x14ac:dyDescent="0.2">
      <c r="F1" s="582" t="s">
        <v>583</v>
      </c>
    </row>
    <row r="3" spans="1:6" ht="30" customHeight="1" x14ac:dyDescent="0.25">
      <c r="A3" s="747" t="s">
        <v>452</v>
      </c>
      <c r="B3" s="747"/>
      <c r="C3" s="747"/>
      <c r="D3" s="747"/>
      <c r="E3" s="747"/>
      <c r="F3" s="747"/>
    </row>
    <row r="9" spans="1:6" ht="15.75" thickBot="1" x14ac:dyDescent="0.25">
      <c r="F9" s="582" t="s">
        <v>1</v>
      </c>
    </row>
    <row r="10" spans="1:6" ht="15.75" thickBot="1" x14ac:dyDescent="0.25">
      <c r="A10" s="583" t="s">
        <v>2</v>
      </c>
      <c r="B10" s="584" t="s">
        <v>3</v>
      </c>
      <c r="C10" s="584" t="s">
        <v>4</v>
      </c>
      <c r="D10" s="584" t="s">
        <v>5</v>
      </c>
      <c r="E10" s="584" t="s">
        <v>6</v>
      </c>
      <c r="F10" s="585" t="s">
        <v>86</v>
      </c>
    </row>
    <row r="11" spans="1:6" ht="15.75" x14ac:dyDescent="0.25">
      <c r="A11" s="748" t="s">
        <v>567</v>
      </c>
      <c r="B11" s="750"/>
      <c r="C11" s="752"/>
      <c r="D11" s="753"/>
      <c r="E11" s="752"/>
      <c r="F11" s="754"/>
    </row>
    <row r="12" spans="1:6" ht="16.5" thickBot="1" x14ac:dyDescent="0.3">
      <c r="A12" s="749"/>
      <c r="B12" s="751"/>
      <c r="C12" s="586" t="s">
        <v>248</v>
      </c>
      <c r="D12" s="586" t="s">
        <v>249</v>
      </c>
      <c r="E12" s="586" t="s">
        <v>248</v>
      </c>
      <c r="F12" s="587" t="s">
        <v>249</v>
      </c>
    </row>
    <row r="13" spans="1:6" x14ac:dyDescent="0.2">
      <c r="A13" s="588" t="s">
        <v>7</v>
      </c>
      <c r="B13" s="755"/>
      <c r="C13" s="756"/>
      <c r="D13" s="756"/>
      <c r="E13" s="756"/>
      <c r="F13" s="757"/>
    </row>
    <row r="14" spans="1:6" ht="20.100000000000001" customHeight="1" x14ac:dyDescent="0.2">
      <c r="A14" s="589" t="s">
        <v>8</v>
      </c>
      <c r="B14" s="590" t="s">
        <v>584</v>
      </c>
      <c r="C14" s="591"/>
      <c r="D14" s="591"/>
      <c r="E14" s="591"/>
      <c r="F14" s="591"/>
    </row>
    <row r="15" spans="1:6" ht="20.100000000000001" customHeight="1" x14ac:dyDescent="0.2">
      <c r="A15" s="589" t="s">
        <v>9</v>
      </c>
      <c r="B15" s="744"/>
      <c r="C15" s="745"/>
      <c r="D15" s="745"/>
      <c r="E15" s="745"/>
      <c r="F15" s="746"/>
    </row>
    <row r="16" spans="1:6" ht="20.100000000000001" customHeight="1" x14ac:dyDescent="0.2">
      <c r="A16" s="589" t="s">
        <v>10</v>
      </c>
      <c r="B16" s="590" t="s">
        <v>585</v>
      </c>
      <c r="C16" s="591"/>
      <c r="D16" s="591"/>
      <c r="E16" s="591"/>
      <c r="F16" s="592"/>
    </row>
    <row r="17" spans="1:6" ht="20.100000000000001" customHeight="1" x14ac:dyDescent="0.2">
      <c r="A17" s="589" t="s">
        <v>11</v>
      </c>
      <c r="B17" s="590" t="s">
        <v>586</v>
      </c>
      <c r="C17" s="591"/>
      <c r="D17" s="591"/>
      <c r="E17" s="591"/>
      <c r="F17" s="592"/>
    </row>
    <row r="18" spans="1:6" ht="20.100000000000001" customHeight="1" x14ac:dyDescent="0.2">
      <c r="A18" s="589" t="s">
        <v>12</v>
      </c>
      <c r="B18" s="590" t="s">
        <v>587</v>
      </c>
      <c r="C18" s="591"/>
      <c r="D18" s="591"/>
      <c r="E18" s="593"/>
      <c r="F18" s="592"/>
    </row>
    <row r="19" spans="1:6" ht="20.100000000000001" customHeight="1" x14ac:dyDescent="0.2">
      <c r="A19" s="589" t="s">
        <v>13</v>
      </c>
      <c r="B19" s="744"/>
      <c r="C19" s="745"/>
      <c r="D19" s="745"/>
      <c r="E19" s="745"/>
      <c r="F19" s="746"/>
    </row>
    <row r="20" spans="1:6" ht="20.100000000000001" customHeight="1" thickBot="1" x14ac:dyDescent="0.25">
      <c r="A20" s="594" t="s">
        <v>14</v>
      </c>
      <c r="B20" s="595" t="s">
        <v>588</v>
      </c>
      <c r="C20" s="596"/>
      <c r="D20" s="596"/>
      <c r="E20" s="596"/>
      <c r="F20" s="597"/>
    </row>
    <row r="21" spans="1:6" ht="20.100000000000001" customHeight="1" x14ac:dyDescent="0.2"/>
  </sheetData>
  <mergeCells count="8">
    <mergeCell ref="B15:F15"/>
    <mergeCell ref="B19:F19"/>
    <mergeCell ref="A3:F3"/>
    <mergeCell ref="A11:A12"/>
    <mergeCell ref="B11:B12"/>
    <mergeCell ref="C11:D11"/>
    <mergeCell ref="E11:F11"/>
    <mergeCell ref="B13:F13"/>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oddFooter>&amp;L&amp;D&amp;C&amp;P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00"/>
  <sheetViews>
    <sheetView view="pageBreakPreview" zoomScaleNormal="100" zoomScaleSheetLayoutView="100" workbookViewId="0">
      <selection activeCell="M1" sqref="M1"/>
    </sheetView>
  </sheetViews>
  <sheetFormatPr defaultRowHeight="14.25" x14ac:dyDescent="0.2"/>
  <cols>
    <col min="1" max="1" width="4.42578125" style="15" customWidth="1"/>
    <col min="2" max="2" width="4.140625" style="9" customWidth="1"/>
    <col min="3" max="3" width="5.7109375" style="9" customWidth="1"/>
    <col min="4" max="5" width="8.7109375" style="9" customWidth="1"/>
    <col min="6" max="7" width="10.7109375" style="9" customWidth="1"/>
    <col min="8" max="8" width="78.7109375" style="9" customWidth="1"/>
    <col min="9" max="13" width="15.7109375" style="9" customWidth="1"/>
    <col min="14" max="16384" width="9.140625" style="9"/>
  </cols>
  <sheetData>
    <row r="1" spans="1:17" ht="15" customHeight="1" x14ac:dyDescent="0.2">
      <c r="I1" s="8"/>
      <c r="K1" s="8"/>
      <c r="L1" s="8"/>
      <c r="M1" s="8" t="s">
        <v>617</v>
      </c>
    </row>
    <row r="2" spans="1:17" ht="15" customHeight="1" x14ac:dyDescent="0.2"/>
    <row r="3" spans="1:17" ht="15" customHeight="1" thickBot="1" x14ac:dyDescent="0.25">
      <c r="I3" s="8"/>
      <c r="K3" s="8"/>
      <c r="L3" s="8"/>
      <c r="M3" s="8" t="s">
        <v>1</v>
      </c>
    </row>
    <row r="4" spans="1:17" s="13" customFormat="1" ht="15" customHeight="1" thickBot="1" x14ac:dyDescent="0.25">
      <c r="A4" s="12"/>
      <c r="B4" s="14" t="s">
        <v>2</v>
      </c>
      <c r="C4" s="14" t="s">
        <v>3</v>
      </c>
      <c r="D4" s="14" t="s">
        <v>4</v>
      </c>
      <c r="E4" s="600" t="s">
        <v>5</v>
      </c>
      <c r="F4" s="601"/>
      <c r="G4" s="601"/>
      <c r="H4" s="602"/>
      <c r="I4" s="14" t="s">
        <v>6</v>
      </c>
      <c r="J4" s="14" t="s">
        <v>86</v>
      </c>
      <c r="K4" s="14" t="s">
        <v>236</v>
      </c>
      <c r="L4" s="14" t="s">
        <v>244</v>
      </c>
      <c r="M4" s="14" t="s">
        <v>290</v>
      </c>
    </row>
    <row r="5" spans="1:17" ht="57.75" customHeight="1" thickBot="1" x14ac:dyDescent="0.25">
      <c r="A5" s="12" t="s">
        <v>7</v>
      </c>
      <c r="B5" s="606" t="s">
        <v>230</v>
      </c>
      <c r="C5" s="607"/>
      <c r="D5" s="607"/>
      <c r="E5" s="607"/>
      <c r="F5" s="607"/>
      <c r="G5" s="607"/>
      <c r="H5" s="607"/>
      <c r="I5" s="607"/>
      <c r="J5" s="607"/>
      <c r="K5" s="607"/>
      <c r="L5" s="607"/>
      <c r="M5" s="607"/>
      <c r="N5" s="109"/>
      <c r="O5" s="109"/>
      <c r="P5" s="109"/>
      <c r="Q5" s="109"/>
    </row>
    <row r="6" spans="1:17" ht="90.75" thickBot="1" x14ac:dyDescent="0.25">
      <c r="A6" s="12" t="s">
        <v>8</v>
      </c>
      <c r="B6" s="603" t="s">
        <v>85</v>
      </c>
      <c r="C6" s="603"/>
      <c r="D6" s="603"/>
      <c r="E6" s="603"/>
      <c r="F6" s="603"/>
      <c r="G6" s="603"/>
      <c r="H6" s="603"/>
      <c r="I6" s="29" t="s">
        <v>291</v>
      </c>
      <c r="J6" s="110" t="s">
        <v>228</v>
      </c>
      <c r="K6" s="29" t="s">
        <v>292</v>
      </c>
      <c r="L6" s="29" t="s">
        <v>604</v>
      </c>
      <c r="M6" s="29" t="s">
        <v>293</v>
      </c>
    </row>
    <row r="7" spans="1:17" s="52" customFormat="1" ht="15" customHeight="1" thickBot="1" x14ac:dyDescent="0.25">
      <c r="A7" s="12" t="s">
        <v>9</v>
      </c>
      <c r="B7" s="48" t="s">
        <v>64</v>
      </c>
      <c r="C7" s="49" t="s">
        <v>65</v>
      </c>
      <c r="D7" s="50"/>
      <c r="E7" s="50"/>
      <c r="F7" s="50"/>
      <c r="G7" s="50"/>
      <c r="H7" s="50"/>
      <c r="I7" s="278">
        <f>SUM(I28,I18,I11,I8)</f>
        <v>1040</v>
      </c>
      <c r="J7" s="51">
        <f>SUM(J8,J11,J18,J28)</f>
        <v>1597</v>
      </c>
      <c r="K7" s="111">
        <f>SUM(J7:J7)</f>
        <v>1597</v>
      </c>
      <c r="L7" s="111">
        <f>SUM(L28,L18,L11,L8)</f>
        <v>1597</v>
      </c>
      <c r="M7" s="298">
        <f>L7/K7</f>
        <v>1</v>
      </c>
    </row>
    <row r="8" spans="1:17" s="52" customFormat="1" ht="15" customHeight="1" thickBot="1" x14ac:dyDescent="0.25">
      <c r="A8" s="12" t="s">
        <v>10</v>
      </c>
      <c r="B8" s="53"/>
      <c r="C8" s="54" t="s">
        <v>66</v>
      </c>
      <c r="D8" s="58" t="s">
        <v>131</v>
      </c>
      <c r="E8" s="59"/>
      <c r="F8" s="59"/>
      <c r="G8" s="59"/>
      <c r="H8" s="59"/>
      <c r="I8" s="279">
        <f>SUM(I9:I10)</f>
        <v>1040</v>
      </c>
      <c r="J8" s="60">
        <f>SUM(J9:J10)</f>
        <v>1597</v>
      </c>
      <c r="K8" s="112">
        <f t="shared" ref="K8:K49" si="0">SUM(J8:J8)</f>
        <v>1597</v>
      </c>
      <c r="L8" s="112">
        <f>SUM(L9:L10)</f>
        <v>1597</v>
      </c>
      <c r="M8" s="299">
        <f>L8/K8</f>
        <v>1</v>
      </c>
    </row>
    <row r="9" spans="1:17" s="34" customFormat="1" ht="15" customHeight="1" thickBot="1" x14ac:dyDescent="0.25">
      <c r="A9" s="12" t="s">
        <v>11</v>
      </c>
      <c r="B9" s="33"/>
      <c r="C9" s="36"/>
      <c r="D9" s="21" t="s">
        <v>161</v>
      </c>
      <c r="E9" s="611" t="s">
        <v>162</v>
      </c>
      <c r="F9" s="611"/>
      <c r="G9" s="611"/>
      <c r="H9" s="611"/>
      <c r="I9" s="32"/>
      <c r="J9" s="32"/>
      <c r="K9" s="113">
        <f t="shared" si="0"/>
        <v>0</v>
      </c>
      <c r="L9" s="113"/>
      <c r="M9" s="300"/>
    </row>
    <row r="10" spans="1:17" s="34" customFormat="1" ht="15" customHeight="1" thickBot="1" x14ac:dyDescent="0.25">
      <c r="A10" s="12" t="s">
        <v>12</v>
      </c>
      <c r="B10" s="33"/>
      <c r="C10" s="36"/>
      <c r="D10" s="21" t="s">
        <v>163</v>
      </c>
      <c r="E10" s="31" t="s">
        <v>164</v>
      </c>
      <c r="F10" s="38"/>
      <c r="G10" s="38"/>
      <c r="H10" s="31"/>
      <c r="I10" s="32">
        <v>1040</v>
      </c>
      <c r="J10" s="32">
        <v>1597</v>
      </c>
      <c r="K10" s="113">
        <f t="shared" si="0"/>
        <v>1597</v>
      </c>
      <c r="L10" s="113">
        <v>1597</v>
      </c>
      <c r="M10" s="300">
        <f>L10/K10</f>
        <v>1</v>
      </c>
    </row>
    <row r="11" spans="1:17" s="52" customFormat="1" ht="15" customHeight="1" thickBot="1" x14ac:dyDescent="0.25">
      <c r="A11" s="12" t="s">
        <v>13</v>
      </c>
      <c r="B11" s="53"/>
      <c r="C11" s="54" t="s">
        <v>68</v>
      </c>
      <c r="D11" s="55" t="s">
        <v>67</v>
      </c>
      <c r="E11" s="56"/>
      <c r="F11" s="56"/>
      <c r="G11" s="56"/>
      <c r="H11" s="56"/>
      <c r="I11" s="280">
        <f>SUM(I12:I17)</f>
        <v>0</v>
      </c>
      <c r="J11" s="57">
        <f>SUM(J12:J17)</f>
        <v>0</v>
      </c>
      <c r="K11" s="114">
        <f t="shared" si="0"/>
        <v>0</v>
      </c>
      <c r="L11" s="114">
        <f>SUM(L12:L17)</f>
        <v>0</v>
      </c>
      <c r="M11" s="301"/>
    </row>
    <row r="12" spans="1:17" s="6" customFormat="1" ht="15" customHeight="1" thickBot="1" x14ac:dyDescent="0.25">
      <c r="A12" s="12" t="s">
        <v>14</v>
      </c>
      <c r="B12" s="3"/>
      <c r="C12" s="4"/>
      <c r="D12" s="30" t="s">
        <v>165</v>
      </c>
      <c r="E12" s="31" t="s">
        <v>166</v>
      </c>
      <c r="F12" s="5"/>
      <c r="G12" s="5"/>
      <c r="H12" s="5"/>
      <c r="I12" s="32"/>
      <c r="J12" s="32"/>
      <c r="K12" s="113">
        <f t="shared" si="0"/>
        <v>0</v>
      </c>
      <c r="L12" s="113"/>
      <c r="M12" s="300"/>
    </row>
    <row r="13" spans="1:17" s="6" customFormat="1" ht="15" customHeight="1" thickBot="1" x14ac:dyDescent="0.25">
      <c r="A13" s="12" t="s">
        <v>15</v>
      </c>
      <c r="B13" s="3"/>
      <c r="C13" s="4"/>
      <c r="D13" s="21" t="s">
        <v>167</v>
      </c>
      <c r="E13" s="31" t="s">
        <v>168</v>
      </c>
      <c r="F13" s="5"/>
      <c r="G13" s="5"/>
      <c r="H13" s="5"/>
      <c r="I13" s="32"/>
      <c r="J13" s="32"/>
      <c r="K13" s="113">
        <f t="shared" si="0"/>
        <v>0</v>
      </c>
      <c r="L13" s="113"/>
      <c r="M13" s="300"/>
    </row>
    <row r="14" spans="1:17" s="6" customFormat="1" ht="15" customHeight="1" thickBot="1" x14ac:dyDescent="0.25">
      <c r="A14" s="12" t="s">
        <v>16</v>
      </c>
      <c r="B14" s="3"/>
      <c r="C14" s="4"/>
      <c r="D14" s="21" t="s">
        <v>169</v>
      </c>
      <c r="E14" s="31" t="s">
        <v>170</v>
      </c>
      <c r="F14" s="5"/>
      <c r="G14" s="5"/>
      <c r="H14" s="5"/>
      <c r="I14" s="32"/>
      <c r="J14" s="32"/>
      <c r="K14" s="113">
        <f t="shared" si="0"/>
        <v>0</v>
      </c>
      <c r="L14" s="113"/>
      <c r="M14" s="300"/>
    </row>
    <row r="15" spans="1:17" s="6" customFormat="1" ht="15" customHeight="1" thickBot="1" x14ac:dyDescent="0.25">
      <c r="A15" s="12" t="s">
        <v>17</v>
      </c>
      <c r="B15" s="3"/>
      <c r="C15" s="4"/>
      <c r="D15" s="21" t="s">
        <v>171</v>
      </c>
      <c r="E15" s="31" t="s">
        <v>172</v>
      </c>
      <c r="F15" s="5"/>
      <c r="G15" s="5"/>
      <c r="H15" s="5"/>
      <c r="I15" s="32"/>
      <c r="J15" s="32"/>
      <c r="K15" s="113">
        <f t="shared" si="0"/>
        <v>0</v>
      </c>
      <c r="L15" s="113"/>
      <c r="M15" s="300"/>
    </row>
    <row r="16" spans="1:17" s="6" customFormat="1" ht="15" customHeight="1" thickBot="1" x14ac:dyDescent="0.25">
      <c r="A16" s="12" t="s">
        <v>18</v>
      </c>
      <c r="B16" s="3"/>
      <c r="C16" s="4"/>
      <c r="D16" s="21" t="s">
        <v>173</v>
      </c>
      <c r="E16" s="31" t="s">
        <v>174</v>
      </c>
      <c r="F16" s="5"/>
      <c r="G16" s="5"/>
      <c r="H16" s="5"/>
      <c r="I16" s="32"/>
      <c r="J16" s="32"/>
      <c r="K16" s="113">
        <f t="shared" si="0"/>
        <v>0</v>
      </c>
      <c r="L16" s="113"/>
      <c r="M16" s="300"/>
    </row>
    <row r="17" spans="1:13" s="6" customFormat="1" ht="15" customHeight="1" thickBot="1" x14ac:dyDescent="0.25">
      <c r="A17" s="12" t="s">
        <v>19</v>
      </c>
      <c r="B17" s="3"/>
      <c r="C17" s="4"/>
      <c r="D17" s="35" t="s">
        <v>175</v>
      </c>
      <c r="E17" s="31" t="s">
        <v>130</v>
      </c>
      <c r="F17" s="5"/>
      <c r="G17" s="5"/>
      <c r="H17" s="5"/>
      <c r="I17" s="32"/>
      <c r="J17" s="32"/>
      <c r="K17" s="113">
        <f t="shared" si="0"/>
        <v>0</v>
      </c>
      <c r="L17" s="113"/>
      <c r="M17" s="300"/>
    </row>
    <row r="18" spans="1:13" s="52" customFormat="1" ht="15" customHeight="1" thickBot="1" x14ac:dyDescent="0.25">
      <c r="A18" s="12" t="s">
        <v>20</v>
      </c>
      <c r="B18" s="53"/>
      <c r="C18" s="54" t="s">
        <v>69</v>
      </c>
      <c r="D18" s="55" t="s">
        <v>65</v>
      </c>
      <c r="E18" s="56"/>
      <c r="F18" s="56"/>
      <c r="G18" s="56"/>
      <c r="H18" s="56"/>
      <c r="I18" s="280">
        <f>SUM(I19:I27)</f>
        <v>0</v>
      </c>
      <c r="J18" s="57">
        <f>SUM(J19:J27)</f>
        <v>0</v>
      </c>
      <c r="K18" s="114">
        <f t="shared" si="0"/>
        <v>0</v>
      </c>
      <c r="L18" s="114">
        <f>SUM(L19:L27)</f>
        <v>0</v>
      </c>
      <c r="M18" s="301"/>
    </row>
    <row r="19" spans="1:13" s="34" customFormat="1" ht="15" customHeight="1" thickBot="1" x14ac:dyDescent="0.25">
      <c r="A19" s="12" t="s">
        <v>21</v>
      </c>
      <c r="B19" s="33"/>
      <c r="C19" s="36"/>
      <c r="D19" s="37" t="s">
        <v>176</v>
      </c>
      <c r="E19" s="31" t="s">
        <v>177</v>
      </c>
      <c r="F19" s="31"/>
      <c r="G19" s="31"/>
      <c r="H19" s="23"/>
      <c r="I19" s="32"/>
      <c r="J19" s="32"/>
      <c r="K19" s="113">
        <f t="shared" si="0"/>
        <v>0</v>
      </c>
      <c r="L19" s="113"/>
      <c r="M19" s="300"/>
    </row>
    <row r="20" spans="1:13" s="34" customFormat="1" ht="15" customHeight="1" thickBot="1" x14ac:dyDescent="0.25">
      <c r="A20" s="12" t="s">
        <v>22</v>
      </c>
      <c r="B20" s="33"/>
      <c r="C20" s="36"/>
      <c r="D20" s="37" t="s">
        <v>178</v>
      </c>
      <c r="E20" s="31" t="s">
        <v>179</v>
      </c>
      <c r="F20" s="31"/>
      <c r="G20" s="31"/>
      <c r="H20" s="23"/>
      <c r="I20" s="32"/>
      <c r="J20" s="32"/>
      <c r="K20" s="113">
        <f t="shared" si="0"/>
        <v>0</v>
      </c>
      <c r="L20" s="113"/>
      <c r="M20" s="300"/>
    </row>
    <row r="21" spans="1:13" s="34" customFormat="1" ht="15" customHeight="1" thickBot="1" x14ac:dyDescent="0.25">
      <c r="A21" s="12" t="s">
        <v>23</v>
      </c>
      <c r="B21" s="33"/>
      <c r="C21" s="36"/>
      <c r="D21" s="37" t="s">
        <v>180</v>
      </c>
      <c r="E21" s="23" t="s">
        <v>181</v>
      </c>
      <c r="F21" s="23"/>
      <c r="G21" s="23"/>
      <c r="H21" s="23"/>
      <c r="I21" s="32"/>
      <c r="J21" s="32"/>
      <c r="K21" s="113">
        <f t="shared" si="0"/>
        <v>0</v>
      </c>
      <c r="L21" s="113"/>
      <c r="M21" s="300"/>
    </row>
    <row r="22" spans="1:13" s="34" customFormat="1" ht="15" customHeight="1" thickBot="1" x14ac:dyDescent="0.25">
      <c r="A22" s="12" t="s">
        <v>24</v>
      </c>
      <c r="B22" s="33"/>
      <c r="C22" s="36"/>
      <c r="D22" s="37" t="s">
        <v>182</v>
      </c>
      <c r="E22" s="23" t="s">
        <v>183</v>
      </c>
      <c r="F22" s="31"/>
      <c r="G22" s="31"/>
      <c r="H22" s="31"/>
      <c r="I22" s="32"/>
      <c r="J22" s="32"/>
      <c r="K22" s="113">
        <f t="shared" si="0"/>
        <v>0</v>
      </c>
      <c r="L22" s="113"/>
      <c r="M22" s="300"/>
    </row>
    <row r="23" spans="1:13" s="34" customFormat="1" ht="15" customHeight="1" thickBot="1" x14ac:dyDescent="0.25">
      <c r="A23" s="12" t="s">
        <v>25</v>
      </c>
      <c r="B23" s="33"/>
      <c r="C23" s="36"/>
      <c r="D23" s="37" t="s">
        <v>184</v>
      </c>
      <c r="E23" s="23" t="s">
        <v>185</v>
      </c>
      <c r="F23" s="31"/>
      <c r="G23" s="31"/>
      <c r="H23" s="31"/>
      <c r="I23" s="32"/>
      <c r="J23" s="32"/>
      <c r="K23" s="113">
        <f t="shared" si="0"/>
        <v>0</v>
      </c>
      <c r="L23" s="113"/>
      <c r="M23" s="300"/>
    </row>
    <row r="24" spans="1:13" s="34" customFormat="1" ht="15" customHeight="1" thickBot="1" x14ac:dyDescent="0.25">
      <c r="A24" s="12" t="s">
        <v>26</v>
      </c>
      <c r="B24" s="33"/>
      <c r="C24" s="36"/>
      <c r="D24" s="37" t="s">
        <v>186</v>
      </c>
      <c r="E24" s="23" t="s">
        <v>187</v>
      </c>
      <c r="F24" s="31"/>
      <c r="G24" s="31"/>
      <c r="H24" s="31"/>
      <c r="I24" s="32"/>
      <c r="J24" s="32"/>
      <c r="K24" s="113">
        <f t="shared" si="0"/>
        <v>0</v>
      </c>
      <c r="L24" s="113"/>
      <c r="M24" s="300"/>
    </row>
    <row r="25" spans="1:13" s="34" customFormat="1" ht="15" customHeight="1" thickBot="1" x14ac:dyDescent="0.25">
      <c r="A25" s="12" t="s">
        <v>27</v>
      </c>
      <c r="B25" s="33"/>
      <c r="C25" s="36"/>
      <c r="D25" s="37" t="s">
        <v>188</v>
      </c>
      <c r="E25" s="23" t="s">
        <v>189</v>
      </c>
      <c r="F25" s="31"/>
      <c r="G25" s="31"/>
      <c r="H25" s="31"/>
      <c r="I25" s="32"/>
      <c r="J25" s="32"/>
      <c r="K25" s="113">
        <f t="shared" si="0"/>
        <v>0</v>
      </c>
      <c r="L25" s="113"/>
      <c r="M25" s="300"/>
    </row>
    <row r="26" spans="1:13" s="34" customFormat="1" ht="15" customHeight="1" thickBot="1" x14ac:dyDescent="0.25">
      <c r="A26" s="12" t="s">
        <v>28</v>
      </c>
      <c r="B26" s="33"/>
      <c r="C26" s="36"/>
      <c r="D26" s="37" t="s">
        <v>190</v>
      </c>
      <c r="E26" s="23" t="s">
        <v>191</v>
      </c>
      <c r="F26" s="31"/>
      <c r="G26" s="31"/>
      <c r="H26" s="31"/>
      <c r="I26" s="32"/>
      <c r="J26" s="32"/>
      <c r="K26" s="113">
        <f t="shared" si="0"/>
        <v>0</v>
      </c>
      <c r="L26" s="113"/>
      <c r="M26" s="300"/>
    </row>
    <row r="27" spans="1:13" s="34" customFormat="1" ht="15" customHeight="1" thickBot="1" x14ac:dyDescent="0.25">
      <c r="A27" s="12" t="s">
        <v>29</v>
      </c>
      <c r="B27" s="33"/>
      <c r="C27" s="36"/>
      <c r="D27" s="37" t="s">
        <v>192</v>
      </c>
      <c r="E27" s="23" t="s">
        <v>193</v>
      </c>
      <c r="F27" s="31"/>
      <c r="G27" s="31"/>
      <c r="H27" s="31"/>
      <c r="I27" s="32"/>
      <c r="J27" s="32"/>
      <c r="K27" s="113">
        <f t="shared" si="0"/>
        <v>0</v>
      </c>
      <c r="L27" s="113"/>
      <c r="M27" s="300"/>
    </row>
    <row r="28" spans="1:13" s="52" customFormat="1" ht="15" customHeight="1" thickBot="1" x14ac:dyDescent="0.25">
      <c r="A28" s="12" t="s">
        <v>30</v>
      </c>
      <c r="B28" s="53"/>
      <c r="C28" s="54" t="s">
        <v>70</v>
      </c>
      <c r="D28" s="58" t="s">
        <v>132</v>
      </c>
      <c r="E28" s="59"/>
      <c r="F28" s="56"/>
      <c r="G28" s="56"/>
      <c r="H28" s="56"/>
      <c r="I28" s="280">
        <f>SUM(I29:I30)</f>
        <v>0</v>
      </c>
      <c r="J28" s="57">
        <f>SUM(J29:J30)</f>
        <v>0</v>
      </c>
      <c r="K28" s="114">
        <f t="shared" si="0"/>
        <v>0</v>
      </c>
      <c r="L28" s="114">
        <f>SUM(L29:L30)</f>
        <v>0</v>
      </c>
      <c r="M28" s="301"/>
    </row>
    <row r="29" spans="1:13" s="22" customFormat="1" ht="15" customHeight="1" thickBot="1" x14ac:dyDescent="0.25">
      <c r="A29" s="12" t="s">
        <v>31</v>
      </c>
      <c r="B29" s="20"/>
      <c r="C29" s="39"/>
      <c r="D29" s="21" t="s">
        <v>194</v>
      </c>
      <c r="E29" s="23" t="s">
        <v>195</v>
      </c>
      <c r="F29" s="40"/>
      <c r="G29" s="24"/>
      <c r="H29" s="24"/>
      <c r="I29" s="32"/>
      <c r="J29" s="32"/>
      <c r="K29" s="113">
        <f t="shared" si="0"/>
        <v>0</v>
      </c>
      <c r="L29" s="113"/>
      <c r="M29" s="300"/>
    </row>
    <row r="30" spans="1:13" s="22" customFormat="1" ht="15" customHeight="1" thickBot="1" x14ac:dyDescent="0.25">
      <c r="A30" s="12" t="s">
        <v>32</v>
      </c>
      <c r="B30" s="20"/>
      <c r="C30" s="39"/>
      <c r="D30" s="21" t="s">
        <v>196</v>
      </c>
      <c r="E30" s="23" t="s">
        <v>197</v>
      </c>
      <c r="F30" s="40"/>
      <c r="G30" s="24"/>
      <c r="H30" s="24"/>
      <c r="I30" s="32"/>
      <c r="J30" s="32"/>
      <c r="K30" s="113">
        <f t="shared" si="0"/>
        <v>0</v>
      </c>
      <c r="L30" s="113"/>
      <c r="M30" s="300"/>
    </row>
    <row r="31" spans="1:13" s="52" customFormat="1" ht="15" customHeight="1" thickBot="1" x14ac:dyDescent="0.25">
      <c r="A31" s="12" t="s">
        <v>33</v>
      </c>
      <c r="B31" s="48" t="s">
        <v>72</v>
      </c>
      <c r="C31" s="49" t="s">
        <v>73</v>
      </c>
      <c r="D31" s="49"/>
      <c r="E31" s="49"/>
      <c r="F31" s="49"/>
      <c r="G31" s="49"/>
      <c r="H31" s="49"/>
      <c r="I31" s="278">
        <f>SUM(I38,I35,I32)</f>
        <v>0</v>
      </c>
      <c r="J31" s="51">
        <f>SUM(J32,J35,J38)</f>
        <v>0</v>
      </c>
      <c r="K31" s="111">
        <f t="shared" si="0"/>
        <v>0</v>
      </c>
      <c r="L31" s="111">
        <f>SUM(L38,L35,L32)</f>
        <v>0</v>
      </c>
      <c r="M31" s="298"/>
    </row>
    <row r="32" spans="1:13" s="52" customFormat="1" ht="15" customHeight="1" thickBot="1" x14ac:dyDescent="0.25">
      <c r="A32" s="12" t="s">
        <v>34</v>
      </c>
      <c r="B32" s="53"/>
      <c r="C32" s="61" t="s">
        <v>74</v>
      </c>
      <c r="D32" s="63" t="s">
        <v>133</v>
      </c>
      <c r="E32" s="58"/>
      <c r="F32" s="59"/>
      <c r="G32" s="59"/>
      <c r="H32" s="59"/>
      <c r="I32" s="279">
        <f>SUM(I33:I34)</f>
        <v>0</v>
      </c>
      <c r="J32" s="60">
        <f>SUM(J33:J34)</f>
        <v>0</v>
      </c>
      <c r="K32" s="112">
        <f t="shared" si="0"/>
        <v>0</v>
      </c>
      <c r="L32" s="112">
        <f>SUM(L33:L34)</f>
        <v>0</v>
      </c>
      <c r="M32" s="299"/>
    </row>
    <row r="33" spans="1:13" s="34" customFormat="1" ht="15" customHeight="1" thickBot="1" x14ac:dyDescent="0.25">
      <c r="A33" s="12" t="s">
        <v>35</v>
      </c>
      <c r="B33" s="33"/>
      <c r="C33" s="36"/>
      <c r="D33" s="21" t="s">
        <v>198</v>
      </c>
      <c r="E33" s="31" t="s">
        <v>199</v>
      </c>
      <c r="F33" s="31"/>
      <c r="G33" s="31"/>
      <c r="H33" s="31"/>
      <c r="I33" s="32"/>
      <c r="J33" s="32"/>
      <c r="K33" s="113">
        <f t="shared" si="0"/>
        <v>0</v>
      </c>
      <c r="L33" s="113"/>
      <c r="M33" s="300"/>
    </row>
    <row r="34" spans="1:13" s="34" customFormat="1" ht="15" customHeight="1" thickBot="1" x14ac:dyDescent="0.25">
      <c r="A34" s="12" t="s">
        <v>36</v>
      </c>
      <c r="B34" s="33"/>
      <c r="C34" s="21"/>
      <c r="D34" s="21" t="s">
        <v>200</v>
      </c>
      <c r="E34" s="31" t="s">
        <v>201</v>
      </c>
      <c r="F34" s="38"/>
      <c r="G34" s="38"/>
      <c r="H34" s="31"/>
      <c r="I34" s="32"/>
      <c r="J34" s="32"/>
      <c r="K34" s="113">
        <f t="shared" si="0"/>
        <v>0</v>
      </c>
      <c r="L34" s="113"/>
      <c r="M34" s="300"/>
    </row>
    <row r="35" spans="1:13" s="52" customFormat="1" ht="15" customHeight="1" thickBot="1" x14ac:dyDescent="0.25">
      <c r="A35" s="12" t="s">
        <v>37</v>
      </c>
      <c r="B35" s="53"/>
      <c r="C35" s="61" t="s">
        <v>75</v>
      </c>
      <c r="D35" s="62" t="s">
        <v>73</v>
      </c>
      <c r="E35" s="55"/>
      <c r="F35" s="56"/>
      <c r="G35" s="56"/>
      <c r="H35" s="56"/>
      <c r="I35" s="280">
        <f>SUM(I36:I37)</f>
        <v>0</v>
      </c>
      <c r="J35" s="57">
        <f>SUM(J36:J37)</f>
        <v>0</v>
      </c>
      <c r="K35" s="114">
        <f t="shared" si="0"/>
        <v>0</v>
      </c>
      <c r="L35" s="114">
        <f>SUM(L36:L37)</f>
        <v>0</v>
      </c>
      <c r="M35" s="301"/>
    </row>
    <row r="36" spans="1:13" s="34" customFormat="1" ht="15" customHeight="1" thickBot="1" x14ac:dyDescent="0.25">
      <c r="A36" s="12" t="s">
        <v>38</v>
      </c>
      <c r="B36" s="33"/>
      <c r="C36" s="36"/>
      <c r="D36" s="21" t="s">
        <v>202</v>
      </c>
      <c r="E36" s="31" t="s">
        <v>203</v>
      </c>
      <c r="F36" s="31"/>
      <c r="G36" s="31"/>
      <c r="H36" s="31"/>
      <c r="I36" s="32"/>
      <c r="J36" s="32"/>
      <c r="K36" s="113">
        <f t="shared" si="0"/>
        <v>0</v>
      </c>
      <c r="L36" s="113"/>
      <c r="M36" s="300"/>
    </row>
    <row r="37" spans="1:13" s="34" customFormat="1" ht="15" customHeight="1" thickBot="1" x14ac:dyDescent="0.25">
      <c r="A37" s="12" t="s">
        <v>39</v>
      </c>
      <c r="B37" s="33"/>
      <c r="C37" s="36"/>
      <c r="D37" s="21" t="s">
        <v>204</v>
      </c>
      <c r="E37" s="31" t="s">
        <v>205</v>
      </c>
      <c r="F37" s="23"/>
      <c r="G37" s="23"/>
      <c r="H37" s="23"/>
      <c r="I37" s="32"/>
      <c r="J37" s="32"/>
      <c r="K37" s="113">
        <f t="shared" si="0"/>
        <v>0</v>
      </c>
      <c r="L37" s="113"/>
      <c r="M37" s="300"/>
    </row>
    <row r="38" spans="1:13" s="52" customFormat="1" ht="15" customHeight="1" thickBot="1" x14ac:dyDescent="0.25">
      <c r="A38" s="12" t="s">
        <v>40</v>
      </c>
      <c r="B38" s="53"/>
      <c r="C38" s="61" t="s">
        <v>76</v>
      </c>
      <c r="D38" s="58" t="s">
        <v>134</v>
      </c>
      <c r="E38" s="64"/>
      <c r="F38" s="59"/>
      <c r="G38" s="59"/>
      <c r="H38" s="59"/>
      <c r="I38" s="279">
        <f>SUM(I39)</f>
        <v>0</v>
      </c>
      <c r="J38" s="60">
        <f>SUM(J39)</f>
        <v>0</v>
      </c>
      <c r="K38" s="112">
        <f t="shared" si="0"/>
        <v>0</v>
      </c>
      <c r="L38" s="112">
        <f>SUM(L39)</f>
        <v>0</v>
      </c>
      <c r="M38" s="299"/>
    </row>
    <row r="39" spans="1:13" s="34" customFormat="1" ht="15" customHeight="1" thickBot="1" x14ac:dyDescent="0.25">
      <c r="A39" s="12" t="s">
        <v>41</v>
      </c>
      <c r="B39" s="33"/>
      <c r="C39" s="36"/>
      <c r="D39" s="21" t="s">
        <v>206</v>
      </c>
      <c r="E39" s="23" t="s">
        <v>135</v>
      </c>
      <c r="F39" s="23"/>
      <c r="G39" s="23"/>
      <c r="H39" s="23"/>
      <c r="I39" s="25"/>
      <c r="J39" s="25"/>
      <c r="K39" s="115">
        <f t="shared" si="0"/>
        <v>0</v>
      </c>
      <c r="L39" s="115"/>
      <c r="M39" s="302"/>
    </row>
    <row r="40" spans="1:13" s="52" customFormat="1" ht="30" customHeight="1" thickBot="1" x14ac:dyDescent="0.25">
      <c r="A40" s="12" t="s">
        <v>42</v>
      </c>
      <c r="B40" s="612" t="s">
        <v>231</v>
      </c>
      <c r="C40" s="613"/>
      <c r="D40" s="613"/>
      <c r="E40" s="613"/>
      <c r="F40" s="613"/>
      <c r="G40" s="613"/>
      <c r="H40" s="613"/>
      <c r="I40" s="118">
        <f>SUM(I7,I31)</f>
        <v>1040</v>
      </c>
      <c r="J40" s="65">
        <f>SUM(J7,J31)</f>
        <v>1597</v>
      </c>
      <c r="K40" s="116">
        <f t="shared" si="0"/>
        <v>1597</v>
      </c>
      <c r="L40" s="116">
        <f>SUM(L7,L31)</f>
        <v>1597</v>
      </c>
      <c r="M40" s="303">
        <f t="shared" ref="M40:M41" si="1">L40/K40</f>
        <v>1</v>
      </c>
    </row>
    <row r="41" spans="1:13" s="67" customFormat="1" ht="15" customHeight="1" thickBot="1" x14ac:dyDescent="0.25">
      <c r="A41" s="12" t="s">
        <v>43</v>
      </c>
      <c r="B41" s="48" t="s">
        <v>77</v>
      </c>
      <c r="C41" s="614" t="s">
        <v>136</v>
      </c>
      <c r="D41" s="614"/>
      <c r="E41" s="614"/>
      <c r="F41" s="614"/>
      <c r="G41" s="614"/>
      <c r="H41" s="614"/>
      <c r="I41" s="278">
        <f>SUM(I42,I44,I47)</f>
        <v>160</v>
      </c>
      <c r="J41" s="51">
        <f>SUM(J42,J44,J47)</f>
        <v>159</v>
      </c>
      <c r="K41" s="111">
        <f t="shared" si="0"/>
        <v>159</v>
      </c>
      <c r="L41" s="111">
        <f>SUM(L42,L44,L47)</f>
        <v>159</v>
      </c>
      <c r="M41" s="298">
        <f t="shared" si="1"/>
        <v>1</v>
      </c>
    </row>
    <row r="42" spans="1:13" s="67" customFormat="1" ht="15" customHeight="1" thickBot="1" x14ac:dyDescent="0.25">
      <c r="A42" s="12" t="s">
        <v>44</v>
      </c>
      <c r="B42" s="66"/>
      <c r="C42" s="54" t="s">
        <v>78</v>
      </c>
      <c r="D42" s="55" t="s">
        <v>137</v>
      </c>
      <c r="E42" s="55"/>
      <c r="F42" s="55"/>
      <c r="G42" s="55"/>
      <c r="H42" s="55"/>
      <c r="I42" s="280">
        <f>SUM(I43)</f>
        <v>0</v>
      </c>
      <c r="J42" s="57">
        <f>SUM(J43)</f>
        <v>0</v>
      </c>
      <c r="K42" s="114">
        <f t="shared" si="0"/>
        <v>0</v>
      </c>
      <c r="L42" s="114">
        <f>SUM(L43)</f>
        <v>0</v>
      </c>
      <c r="M42" s="301"/>
    </row>
    <row r="43" spans="1:13" s="34" customFormat="1" ht="15" customHeight="1" thickBot="1" x14ac:dyDescent="0.25">
      <c r="A43" s="12" t="s">
        <v>45</v>
      </c>
      <c r="B43" s="33"/>
      <c r="C43" s="21"/>
      <c r="D43" s="37" t="s">
        <v>207</v>
      </c>
      <c r="E43" s="31" t="s">
        <v>138</v>
      </c>
      <c r="F43" s="31"/>
      <c r="G43" s="31"/>
      <c r="H43" s="31"/>
      <c r="I43" s="32"/>
      <c r="J43" s="32"/>
      <c r="K43" s="113">
        <f t="shared" si="0"/>
        <v>0</v>
      </c>
      <c r="L43" s="113"/>
      <c r="M43" s="300"/>
    </row>
    <row r="44" spans="1:13" s="52" customFormat="1" ht="15" customHeight="1" thickBot="1" x14ac:dyDescent="0.25">
      <c r="A44" s="12" t="s">
        <v>46</v>
      </c>
      <c r="B44" s="53"/>
      <c r="C44" s="54" t="s">
        <v>139</v>
      </c>
      <c r="D44" s="55" t="s">
        <v>140</v>
      </c>
      <c r="E44" s="55"/>
      <c r="F44" s="55"/>
      <c r="G44" s="55"/>
      <c r="H44" s="59"/>
      <c r="I44" s="280">
        <f>SUM(I45:I46)</f>
        <v>160</v>
      </c>
      <c r="J44" s="57">
        <f>SUM(J45:J46)</f>
        <v>159</v>
      </c>
      <c r="K44" s="114">
        <f t="shared" si="0"/>
        <v>159</v>
      </c>
      <c r="L44" s="114">
        <f>SUM(L45:L46)</f>
        <v>159</v>
      </c>
      <c r="M44" s="301">
        <f t="shared" ref="M44:M45" si="2">L44/K44</f>
        <v>1</v>
      </c>
    </row>
    <row r="45" spans="1:13" s="22" customFormat="1" ht="15" customHeight="1" thickBot="1" x14ac:dyDescent="0.25">
      <c r="A45" s="12" t="s">
        <v>47</v>
      </c>
      <c r="B45" s="20"/>
      <c r="C45" s="21"/>
      <c r="D45" s="21" t="s">
        <v>208</v>
      </c>
      <c r="E45" s="23" t="s">
        <v>209</v>
      </c>
      <c r="F45" s="23"/>
      <c r="G45" s="23"/>
      <c r="H45" s="24"/>
      <c r="I45" s="25">
        <v>160</v>
      </c>
      <c r="J45" s="25">
        <v>159</v>
      </c>
      <c r="K45" s="115">
        <f t="shared" si="0"/>
        <v>159</v>
      </c>
      <c r="L45" s="115">
        <v>159</v>
      </c>
      <c r="M45" s="302">
        <f t="shared" si="2"/>
        <v>1</v>
      </c>
    </row>
    <row r="46" spans="1:13" s="22" customFormat="1" ht="15" customHeight="1" thickBot="1" x14ac:dyDescent="0.25">
      <c r="A46" s="12" t="s">
        <v>48</v>
      </c>
      <c r="B46" s="20"/>
      <c r="C46" s="21"/>
      <c r="D46" s="21" t="s">
        <v>210</v>
      </c>
      <c r="E46" s="23" t="s">
        <v>211</v>
      </c>
      <c r="F46" s="23"/>
      <c r="G46" s="23"/>
      <c r="H46" s="24"/>
      <c r="I46" s="25"/>
      <c r="J46" s="25"/>
      <c r="K46" s="115">
        <f t="shared" si="0"/>
        <v>0</v>
      </c>
      <c r="L46" s="115"/>
      <c r="M46" s="302"/>
    </row>
    <row r="47" spans="1:13" s="52" customFormat="1" ht="15" customHeight="1" thickBot="1" x14ac:dyDescent="0.25">
      <c r="A47" s="12" t="s">
        <v>49</v>
      </c>
      <c r="B47" s="96"/>
      <c r="C47" s="97" t="s">
        <v>141</v>
      </c>
      <c r="D47" s="98" t="s">
        <v>121</v>
      </c>
      <c r="E47" s="99"/>
      <c r="F47" s="99"/>
      <c r="G47" s="99"/>
      <c r="H47" s="99"/>
      <c r="I47" s="281"/>
      <c r="J47" s="100"/>
      <c r="K47" s="117">
        <f t="shared" si="0"/>
        <v>0</v>
      </c>
      <c r="L47" s="117"/>
      <c r="M47" s="304"/>
    </row>
    <row r="48" spans="1:13" s="52" customFormat="1" ht="15" customHeight="1" thickBot="1" x14ac:dyDescent="0.25">
      <c r="A48" s="12" t="s">
        <v>50</v>
      </c>
      <c r="B48" s="69" t="s">
        <v>152</v>
      </c>
      <c r="C48" s="70" t="s">
        <v>153</v>
      </c>
      <c r="D48" s="71"/>
      <c r="E48" s="71"/>
      <c r="F48" s="71"/>
      <c r="G48" s="71"/>
      <c r="H48" s="71"/>
      <c r="I48" s="278"/>
      <c r="J48" s="51"/>
      <c r="K48" s="111">
        <f t="shared" si="0"/>
        <v>0</v>
      </c>
      <c r="L48" s="111"/>
      <c r="M48" s="298"/>
    </row>
    <row r="49" spans="1:13" s="52" customFormat="1" ht="30" customHeight="1" thickBot="1" x14ac:dyDescent="0.25">
      <c r="A49" s="12" t="s">
        <v>51</v>
      </c>
      <c r="B49" s="604" t="s">
        <v>232</v>
      </c>
      <c r="C49" s="605"/>
      <c r="D49" s="605"/>
      <c r="E49" s="605"/>
      <c r="F49" s="605"/>
      <c r="G49" s="605"/>
      <c r="H49" s="605"/>
      <c r="I49" s="118">
        <f>SUM(I40:I41)</f>
        <v>1200</v>
      </c>
      <c r="J49" s="65">
        <f>SUM(J40,J41,J48)</f>
        <v>1756</v>
      </c>
      <c r="K49" s="118">
        <f t="shared" si="0"/>
        <v>1756</v>
      </c>
      <c r="L49" s="118">
        <f>SUM(L40:L41)</f>
        <v>1756</v>
      </c>
      <c r="M49" s="305">
        <f>L49/K49</f>
        <v>1</v>
      </c>
    </row>
    <row r="50" spans="1:13" s="6" customFormat="1" ht="15" customHeight="1" thickBot="1" x14ac:dyDescent="0.25">
      <c r="A50" s="12" t="s">
        <v>52</v>
      </c>
      <c r="B50" s="119"/>
      <c r="C50" s="120"/>
      <c r="D50" s="120"/>
      <c r="E50" s="120"/>
      <c r="F50" s="120"/>
      <c r="G50" s="120"/>
      <c r="H50" s="120"/>
      <c r="I50" s="134"/>
      <c r="J50" s="120"/>
      <c r="K50" s="134"/>
      <c r="L50" s="134"/>
      <c r="M50" s="134"/>
    </row>
    <row r="51" spans="1:13" ht="90.75" thickBot="1" x14ac:dyDescent="0.25">
      <c r="A51" s="12" t="s">
        <v>53</v>
      </c>
      <c r="B51" s="603" t="s">
        <v>85</v>
      </c>
      <c r="C51" s="603"/>
      <c r="D51" s="603"/>
      <c r="E51" s="603"/>
      <c r="F51" s="603"/>
      <c r="G51" s="603"/>
      <c r="H51" s="603"/>
      <c r="I51" s="29" t="s">
        <v>291</v>
      </c>
      <c r="J51" s="110" t="s">
        <v>228</v>
      </c>
      <c r="K51" s="29" t="s">
        <v>292</v>
      </c>
      <c r="L51" s="29" t="s">
        <v>604</v>
      </c>
      <c r="M51" s="29" t="s">
        <v>293</v>
      </c>
    </row>
    <row r="52" spans="1:13" s="75" customFormat="1" ht="16.5" thickBot="1" x14ac:dyDescent="0.3">
      <c r="A52" s="12" t="s">
        <v>54</v>
      </c>
      <c r="B52" s="72" t="s">
        <v>64</v>
      </c>
      <c r="C52" s="73" t="s">
        <v>79</v>
      </c>
      <c r="D52" s="73"/>
      <c r="E52" s="73"/>
      <c r="F52" s="73"/>
      <c r="G52" s="73"/>
      <c r="H52" s="73"/>
      <c r="I52" s="121">
        <f>SUM(I53:I57)</f>
        <v>1200</v>
      </c>
      <c r="J52" s="74">
        <f>SUM(J53:J57)</f>
        <v>1756</v>
      </c>
      <c r="K52" s="74">
        <f t="shared" ref="K52:K77" si="3">SUM(J52:J52)</f>
        <v>1756</v>
      </c>
      <c r="L52" s="121">
        <f>SUM(L53:L57)</f>
        <v>1316</v>
      </c>
      <c r="M52" s="306">
        <f>L52/K52</f>
        <v>0.74943052391799547</v>
      </c>
    </row>
    <row r="53" spans="1:13" s="75" customFormat="1" ht="16.5" thickBot="1" x14ac:dyDescent="0.3">
      <c r="A53" s="12" t="s">
        <v>55</v>
      </c>
      <c r="B53" s="76"/>
      <c r="C53" s="77" t="s">
        <v>66</v>
      </c>
      <c r="D53" s="78" t="s">
        <v>80</v>
      </c>
      <c r="E53" s="78"/>
      <c r="F53" s="78"/>
      <c r="G53" s="78"/>
      <c r="H53" s="122"/>
      <c r="I53" s="123">
        <v>798</v>
      </c>
      <c r="J53" s="79">
        <v>785</v>
      </c>
      <c r="K53" s="79">
        <f t="shared" si="3"/>
        <v>785</v>
      </c>
      <c r="L53" s="123">
        <v>784</v>
      </c>
      <c r="M53" s="307">
        <f t="shared" ref="M53:M56" si="4">L53/K53</f>
        <v>0.99872611464968153</v>
      </c>
    </row>
    <row r="54" spans="1:13" s="75" customFormat="1" ht="16.5" thickBot="1" x14ac:dyDescent="0.3">
      <c r="A54" s="12" t="s">
        <v>56</v>
      </c>
      <c r="B54" s="76"/>
      <c r="C54" s="77" t="s">
        <v>68</v>
      </c>
      <c r="D54" s="80" t="s">
        <v>142</v>
      </c>
      <c r="E54" s="81"/>
      <c r="F54" s="80"/>
      <c r="G54" s="80"/>
      <c r="H54" s="124"/>
      <c r="I54" s="125">
        <v>140</v>
      </c>
      <c r="J54" s="82">
        <v>133</v>
      </c>
      <c r="K54" s="82">
        <f t="shared" si="3"/>
        <v>133</v>
      </c>
      <c r="L54" s="125">
        <v>133</v>
      </c>
      <c r="M54" s="308">
        <f t="shared" si="4"/>
        <v>1</v>
      </c>
    </row>
    <row r="55" spans="1:13" s="75" customFormat="1" ht="16.5" thickBot="1" x14ac:dyDescent="0.3">
      <c r="A55" s="12" t="s">
        <v>57</v>
      </c>
      <c r="B55" s="76"/>
      <c r="C55" s="77" t="s">
        <v>69</v>
      </c>
      <c r="D55" s="80" t="s">
        <v>143</v>
      </c>
      <c r="E55" s="81"/>
      <c r="F55" s="80"/>
      <c r="G55" s="80"/>
      <c r="H55" s="124"/>
      <c r="I55" s="125">
        <v>262</v>
      </c>
      <c r="J55" s="82">
        <v>538</v>
      </c>
      <c r="K55" s="82">
        <f t="shared" si="3"/>
        <v>538</v>
      </c>
      <c r="L55" s="125">
        <v>229</v>
      </c>
      <c r="M55" s="308">
        <f t="shared" si="4"/>
        <v>0.42565055762081783</v>
      </c>
    </row>
    <row r="56" spans="1:13" s="75" customFormat="1" ht="16.5" thickBot="1" x14ac:dyDescent="0.3">
      <c r="A56" s="12" t="s">
        <v>58</v>
      </c>
      <c r="B56" s="76"/>
      <c r="C56" s="77" t="s">
        <v>71</v>
      </c>
      <c r="D56" s="83" t="s">
        <v>159</v>
      </c>
      <c r="E56" s="84"/>
      <c r="F56" s="84"/>
      <c r="G56" s="83"/>
      <c r="H56" s="126"/>
      <c r="I56" s="7"/>
      <c r="J56" s="95">
        <v>300</v>
      </c>
      <c r="K56" s="82">
        <f t="shared" si="3"/>
        <v>300</v>
      </c>
      <c r="L56" s="7">
        <v>170</v>
      </c>
      <c r="M56" s="309">
        <f t="shared" si="4"/>
        <v>0.56666666666666665</v>
      </c>
    </row>
    <row r="57" spans="1:13" s="75" customFormat="1" ht="16.5" thickBot="1" x14ac:dyDescent="0.3">
      <c r="A57" s="12" t="s">
        <v>59</v>
      </c>
      <c r="B57" s="76"/>
      <c r="C57" s="77" t="s">
        <v>70</v>
      </c>
      <c r="D57" s="80" t="s">
        <v>144</v>
      </c>
      <c r="E57" s="81"/>
      <c r="F57" s="80"/>
      <c r="G57" s="80"/>
      <c r="H57" s="124"/>
      <c r="I57" s="125">
        <f>SUM(I58:I62)</f>
        <v>0</v>
      </c>
      <c r="J57" s="82">
        <f>SUM(J58:J62)</f>
        <v>0</v>
      </c>
      <c r="K57" s="82">
        <f t="shared" si="3"/>
        <v>0</v>
      </c>
      <c r="L57" s="125">
        <f>SUM(L58:L62)</f>
        <v>0</v>
      </c>
      <c r="M57" s="308"/>
    </row>
    <row r="58" spans="1:13" s="10" customFormat="1" ht="15" thickBot="1" x14ac:dyDescent="0.25">
      <c r="A58" s="12" t="s">
        <v>60</v>
      </c>
      <c r="B58" s="41"/>
      <c r="C58" s="42"/>
      <c r="D58" s="43" t="s">
        <v>212</v>
      </c>
      <c r="E58" s="44" t="s">
        <v>213</v>
      </c>
      <c r="F58" s="44"/>
      <c r="G58" s="44"/>
      <c r="H58" s="127"/>
      <c r="I58" s="27"/>
      <c r="J58" s="27"/>
      <c r="K58" s="27">
        <f t="shared" si="3"/>
        <v>0</v>
      </c>
      <c r="L58" s="27"/>
      <c r="M58" s="310"/>
    </row>
    <row r="59" spans="1:13" s="10" customFormat="1" ht="15" thickBot="1" x14ac:dyDescent="0.25">
      <c r="A59" s="12" t="s">
        <v>61</v>
      </c>
      <c r="B59" s="41"/>
      <c r="C59" s="42"/>
      <c r="D59" s="43" t="s">
        <v>214</v>
      </c>
      <c r="E59" s="44" t="s">
        <v>215</v>
      </c>
      <c r="F59" s="11"/>
      <c r="G59" s="44"/>
      <c r="H59" s="127"/>
      <c r="I59" s="27"/>
      <c r="J59" s="27"/>
      <c r="K59" s="27">
        <f t="shared" si="3"/>
        <v>0</v>
      </c>
      <c r="L59" s="27"/>
      <c r="M59" s="310"/>
    </row>
    <row r="60" spans="1:13" s="10" customFormat="1" ht="15" thickBot="1" x14ac:dyDescent="0.25">
      <c r="A60" s="12" t="s">
        <v>62</v>
      </c>
      <c r="B60" s="41"/>
      <c r="C60" s="42"/>
      <c r="D60" s="43" t="s">
        <v>216</v>
      </c>
      <c r="E60" s="45" t="s">
        <v>217</v>
      </c>
      <c r="F60" s="26"/>
      <c r="G60" s="45"/>
      <c r="H60" s="128"/>
      <c r="I60" s="129"/>
      <c r="J60" s="129"/>
      <c r="K60" s="129">
        <f t="shared" si="3"/>
        <v>0</v>
      </c>
      <c r="L60" s="129"/>
      <c r="M60" s="311"/>
    </row>
    <row r="61" spans="1:13" s="10" customFormat="1" ht="15" thickBot="1" x14ac:dyDescent="0.25">
      <c r="A61" s="12" t="s">
        <v>87</v>
      </c>
      <c r="B61" s="41"/>
      <c r="C61" s="42"/>
      <c r="D61" s="43" t="s">
        <v>218</v>
      </c>
      <c r="E61" s="44" t="s">
        <v>219</v>
      </c>
      <c r="F61" s="11"/>
      <c r="G61" s="44"/>
      <c r="H61" s="127"/>
      <c r="I61" s="27"/>
      <c r="J61" s="27"/>
      <c r="K61" s="27">
        <f t="shared" si="3"/>
        <v>0</v>
      </c>
      <c r="L61" s="27"/>
      <c r="M61" s="310"/>
    </row>
    <row r="62" spans="1:13" s="10" customFormat="1" ht="15" thickBot="1" x14ac:dyDescent="0.25">
      <c r="A62" s="12" t="s">
        <v>88</v>
      </c>
      <c r="B62" s="41"/>
      <c r="C62" s="42"/>
      <c r="D62" s="43" t="s">
        <v>220</v>
      </c>
      <c r="E62" s="44" t="s">
        <v>82</v>
      </c>
      <c r="F62" s="11"/>
      <c r="G62" s="44"/>
      <c r="H62" s="127"/>
      <c r="I62" s="27"/>
      <c r="J62" s="27"/>
      <c r="K62" s="27">
        <f t="shared" si="3"/>
        <v>0</v>
      </c>
      <c r="L62" s="27"/>
      <c r="M62" s="310"/>
    </row>
    <row r="63" spans="1:13" s="75" customFormat="1" ht="16.5" thickBot="1" x14ac:dyDescent="0.3">
      <c r="A63" s="12" t="s">
        <v>89</v>
      </c>
      <c r="B63" s="72" t="s">
        <v>72</v>
      </c>
      <c r="C63" s="73" t="s">
        <v>81</v>
      </c>
      <c r="D63" s="85"/>
      <c r="E63" s="85"/>
      <c r="F63" s="73"/>
      <c r="G63" s="73"/>
      <c r="H63" s="73"/>
      <c r="I63" s="121">
        <f>SUM(I64:I66)</f>
        <v>0</v>
      </c>
      <c r="J63" s="74">
        <f>SUM(J64:J66)</f>
        <v>0</v>
      </c>
      <c r="K63" s="74">
        <f t="shared" si="3"/>
        <v>0</v>
      </c>
      <c r="L63" s="121">
        <f>SUM(L64:L66)</f>
        <v>0</v>
      </c>
      <c r="M63" s="306"/>
    </row>
    <row r="64" spans="1:13" s="75" customFormat="1" ht="16.5" thickBot="1" x14ac:dyDescent="0.3">
      <c r="A64" s="12" t="s">
        <v>90</v>
      </c>
      <c r="B64" s="76"/>
      <c r="C64" s="77" t="s">
        <v>74</v>
      </c>
      <c r="D64" s="78" t="s">
        <v>145</v>
      </c>
      <c r="E64" s="78"/>
      <c r="F64" s="78"/>
      <c r="G64" s="78"/>
      <c r="H64" s="122"/>
      <c r="I64" s="123"/>
      <c r="J64" s="79"/>
      <c r="K64" s="79">
        <f t="shared" si="3"/>
        <v>0</v>
      </c>
      <c r="L64" s="123"/>
      <c r="M64" s="307"/>
    </row>
    <row r="65" spans="1:13" s="75" customFormat="1" ht="16.5" thickBot="1" x14ac:dyDescent="0.3">
      <c r="A65" s="12" t="s">
        <v>91</v>
      </c>
      <c r="B65" s="76"/>
      <c r="C65" s="77" t="s">
        <v>75</v>
      </c>
      <c r="D65" s="80" t="s">
        <v>146</v>
      </c>
      <c r="E65" s="80"/>
      <c r="F65" s="80"/>
      <c r="G65" s="80"/>
      <c r="H65" s="124"/>
      <c r="I65" s="125"/>
      <c r="J65" s="82"/>
      <c r="K65" s="82">
        <f t="shared" si="3"/>
        <v>0</v>
      </c>
      <c r="L65" s="125"/>
      <c r="M65" s="308"/>
    </row>
    <row r="66" spans="1:13" s="75" customFormat="1" ht="16.5" thickBot="1" x14ac:dyDescent="0.3">
      <c r="A66" s="12" t="s">
        <v>92</v>
      </c>
      <c r="B66" s="76"/>
      <c r="C66" s="77" t="s">
        <v>76</v>
      </c>
      <c r="D66" s="80" t="s">
        <v>147</v>
      </c>
      <c r="E66" s="81"/>
      <c r="F66" s="80"/>
      <c r="G66" s="80"/>
      <c r="H66" s="124"/>
      <c r="I66" s="125">
        <f>SUM(I67:I70)</f>
        <v>0</v>
      </c>
      <c r="J66" s="82">
        <f>SUM(J67:J70)</f>
        <v>0</v>
      </c>
      <c r="K66" s="82">
        <f t="shared" si="3"/>
        <v>0</v>
      </c>
      <c r="L66" s="125">
        <f>SUM(L67:L70)</f>
        <v>0</v>
      </c>
      <c r="M66" s="308"/>
    </row>
    <row r="67" spans="1:13" s="10" customFormat="1" ht="15" thickBot="1" x14ac:dyDescent="0.25">
      <c r="A67" s="12" t="s">
        <v>93</v>
      </c>
      <c r="B67" s="41"/>
      <c r="C67" s="46"/>
      <c r="D67" s="43" t="s">
        <v>221</v>
      </c>
      <c r="E67" s="44" t="s">
        <v>222</v>
      </c>
      <c r="F67" s="44"/>
      <c r="G67" s="44"/>
      <c r="H67" s="127"/>
      <c r="I67" s="27"/>
      <c r="J67" s="27"/>
      <c r="K67" s="27">
        <f t="shared" si="3"/>
        <v>0</v>
      </c>
      <c r="L67" s="27"/>
      <c r="M67" s="310"/>
    </row>
    <row r="68" spans="1:13" s="10" customFormat="1" ht="15" thickBot="1" x14ac:dyDescent="0.25">
      <c r="A68" s="12" t="s">
        <v>94</v>
      </c>
      <c r="B68" s="41"/>
      <c r="C68" s="46"/>
      <c r="D68" s="43" t="s">
        <v>223</v>
      </c>
      <c r="E68" s="44" t="s">
        <v>148</v>
      </c>
      <c r="F68" s="44"/>
      <c r="G68" s="44"/>
      <c r="H68" s="127"/>
      <c r="I68" s="27"/>
      <c r="J68" s="27"/>
      <c r="K68" s="27">
        <f t="shared" si="3"/>
        <v>0</v>
      </c>
      <c r="L68" s="27"/>
      <c r="M68" s="310"/>
    </row>
    <row r="69" spans="1:13" s="10" customFormat="1" ht="15" thickBot="1" x14ac:dyDescent="0.25">
      <c r="A69" s="12" t="s">
        <v>95</v>
      </c>
      <c r="B69" s="41"/>
      <c r="C69" s="46"/>
      <c r="D69" s="43" t="s">
        <v>224</v>
      </c>
      <c r="E69" s="44" t="s">
        <v>225</v>
      </c>
      <c r="F69" s="11"/>
      <c r="G69" s="44"/>
      <c r="H69" s="127"/>
      <c r="I69" s="27"/>
      <c r="J69" s="27"/>
      <c r="K69" s="27">
        <f t="shared" si="3"/>
        <v>0</v>
      </c>
      <c r="L69" s="27"/>
      <c r="M69" s="310"/>
    </row>
    <row r="70" spans="1:13" s="10" customFormat="1" ht="15" thickBot="1" x14ac:dyDescent="0.25">
      <c r="A70" s="12" t="s">
        <v>96</v>
      </c>
      <c r="B70" s="41"/>
      <c r="C70" s="46"/>
      <c r="D70" s="43" t="s">
        <v>226</v>
      </c>
      <c r="E70" s="44" t="s">
        <v>149</v>
      </c>
      <c r="F70" s="11"/>
      <c r="G70" s="44"/>
      <c r="H70" s="127"/>
      <c r="I70" s="129"/>
      <c r="J70" s="129"/>
      <c r="K70" s="129">
        <f t="shared" si="3"/>
        <v>0</v>
      </c>
      <c r="L70" s="129"/>
      <c r="M70" s="311"/>
    </row>
    <row r="71" spans="1:13" s="68" customFormat="1" ht="30" customHeight="1" thickBot="1" x14ac:dyDescent="0.3">
      <c r="A71" s="12" t="s">
        <v>97</v>
      </c>
      <c r="B71" s="94" t="s">
        <v>233</v>
      </c>
      <c r="C71" s="86"/>
      <c r="D71" s="87"/>
      <c r="E71" s="87"/>
      <c r="F71" s="87"/>
      <c r="G71" s="87"/>
      <c r="H71" s="87"/>
      <c r="I71" s="118">
        <f>SUM(I52,I63)</f>
        <v>1200</v>
      </c>
      <c r="J71" s="65">
        <f>SUM(J52,J63)</f>
        <v>1756</v>
      </c>
      <c r="K71" s="65">
        <f t="shared" si="3"/>
        <v>1756</v>
      </c>
      <c r="L71" s="118">
        <f>SUM(L52,L63)</f>
        <v>1316</v>
      </c>
      <c r="M71" s="305">
        <f>L71/K71</f>
        <v>0.74943052391799547</v>
      </c>
    </row>
    <row r="72" spans="1:13" s="75" customFormat="1" ht="16.5" thickBot="1" x14ac:dyDescent="0.3">
      <c r="A72" s="12" t="s">
        <v>98</v>
      </c>
      <c r="B72" s="72" t="s">
        <v>77</v>
      </c>
      <c r="C72" s="73" t="s">
        <v>150</v>
      </c>
      <c r="D72" s="73"/>
      <c r="E72" s="73"/>
      <c r="F72" s="73"/>
      <c r="G72" s="73"/>
      <c r="H72" s="73"/>
      <c r="I72" s="121">
        <f>SUM(I73)</f>
        <v>0</v>
      </c>
      <c r="J72" s="74">
        <f>SUM(J73,J75)</f>
        <v>0</v>
      </c>
      <c r="K72" s="74">
        <f t="shared" si="3"/>
        <v>0</v>
      </c>
      <c r="L72" s="121">
        <f>SUM(L73)</f>
        <v>0</v>
      </c>
      <c r="M72" s="306"/>
    </row>
    <row r="73" spans="1:13" s="75" customFormat="1" ht="16.5" thickBot="1" x14ac:dyDescent="0.3">
      <c r="A73" s="12" t="s">
        <v>99</v>
      </c>
      <c r="B73" s="76"/>
      <c r="C73" s="88" t="s">
        <v>78</v>
      </c>
      <c r="D73" s="89" t="s">
        <v>154</v>
      </c>
      <c r="E73" s="89"/>
      <c r="F73" s="89"/>
      <c r="G73" s="89"/>
      <c r="H73" s="89"/>
      <c r="I73" s="130">
        <f>SUM(I74)</f>
        <v>0</v>
      </c>
      <c r="J73" s="101">
        <f>SUM(J74)</f>
        <v>0</v>
      </c>
      <c r="K73" s="101">
        <f t="shared" si="3"/>
        <v>0</v>
      </c>
      <c r="L73" s="130">
        <f>SUM(L74)</f>
        <v>0</v>
      </c>
      <c r="M73" s="312"/>
    </row>
    <row r="74" spans="1:13" s="34" customFormat="1" ht="15" customHeight="1" thickBot="1" x14ac:dyDescent="0.25">
      <c r="A74" s="12" t="s">
        <v>100</v>
      </c>
      <c r="B74" s="33"/>
      <c r="C74" s="21"/>
      <c r="D74" s="47" t="s">
        <v>207</v>
      </c>
      <c r="E74" s="31" t="s">
        <v>227</v>
      </c>
      <c r="F74" s="31"/>
      <c r="G74" s="31"/>
      <c r="H74" s="31"/>
      <c r="I74" s="32"/>
      <c r="J74" s="32"/>
      <c r="K74" s="113">
        <f t="shared" si="3"/>
        <v>0</v>
      </c>
      <c r="L74" s="113"/>
      <c r="M74" s="300"/>
    </row>
    <row r="75" spans="1:13" s="52" customFormat="1" ht="15" customHeight="1" thickBot="1" x14ac:dyDescent="0.25">
      <c r="A75" s="12" t="s">
        <v>101</v>
      </c>
      <c r="B75" s="102"/>
      <c r="C75" s="103" t="s">
        <v>155</v>
      </c>
      <c r="D75" s="104" t="s">
        <v>158</v>
      </c>
      <c r="E75" s="105"/>
      <c r="F75" s="105"/>
      <c r="G75" s="105"/>
      <c r="H75" s="105"/>
      <c r="I75" s="315"/>
      <c r="J75" s="106"/>
      <c r="K75" s="297">
        <f t="shared" si="3"/>
        <v>0</v>
      </c>
      <c r="L75" s="131"/>
      <c r="M75" s="313"/>
    </row>
    <row r="76" spans="1:13" s="75" customFormat="1" ht="16.5" thickBot="1" x14ac:dyDescent="0.3">
      <c r="A76" s="12" t="s">
        <v>102</v>
      </c>
      <c r="B76" s="72" t="s">
        <v>151</v>
      </c>
      <c r="C76" s="73" t="s">
        <v>83</v>
      </c>
      <c r="D76" s="85"/>
      <c r="E76" s="85"/>
      <c r="F76" s="73"/>
      <c r="G76" s="73"/>
      <c r="H76" s="132"/>
      <c r="I76" s="121"/>
      <c r="J76" s="74"/>
      <c r="K76" s="74">
        <f t="shared" si="3"/>
        <v>0</v>
      </c>
      <c r="L76" s="121"/>
      <c r="M76" s="306"/>
    </row>
    <row r="77" spans="1:13" s="68" customFormat="1" ht="30" customHeight="1" thickBot="1" x14ac:dyDescent="0.3">
      <c r="A77" s="12" t="s">
        <v>103</v>
      </c>
      <c r="B77" s="90" t="s">
        <v>234</v>
      </c>
      <c r="C77" s="91"/>
      <c r="D77" s="92"/>
      <c r="E77" s="92"/>
      <c r="F77" s="92"/>
      <c r="G77" s="92"/>
      <c r="H77" s="92"/>
      <c r="I77" s="133">
        <f>SUM(I71:I72)</f>
        <v>1200</v>
      </c>
      <c r="J77" s="93">
        <f>SUM(J71,J72,J76)</f>
        <v>1756</v>
      </c>
      <c r="K77" s="93">
        <f t="shared" si="3"/>
        <v>1756</v>
      </c>
      <c r="L77" s="133">
        <f>SUM(L71:L72)</f>
        <v>1316</v>
      </c>
      <c r="M77" s="314">
        <f>L77/K77</f>
        <v>0.74943052391799547</v>
      </c>
    </row>
    <row r="78" spans="1:13" ht="15" thickBot="1" x14ac:dyDescent="0.25">
      <c r="A78" s="12" t="s">
        <v>294</v>
      </c>
      <c r="B78" s="14" t="s">
        <v>2</v>
      </c>
      <c r="C78" s="14" t="s">
        <v>3</v>
      </c>
      <c r="D78" s="14" t="s">
        <v>4</v>
      </c>
      <c r="E78" s="600" t="s">
        <v>5</v>
      </c>
      <c r="F78" s="601"/>
      <c r="G78" s="601"/>
      <c r="H78" s="602"/>
      <c r="I78" s="14" t="s">
        <v>6</v>
      </c>
      <c r="J78" s="14" t="s">
        <v>86</v>
      </c>
      <c r="K78" s="14" t="s">
        <v>236</v>
      </c>
      <c r="L78" s="14" t="s">
        <v>244</v>
      </c>
      <c r="M78" s="14" t="s">
        <v>290</v>
      </c>
    </row>
    <row r="79" spans="1:13" ht="36" customHeight="1" thickBot="1" x14ac:dyDescent="0.25">
      <c r="A79" s="12" t="s">
        <v>295</v>
      </c>
      <c r="B79" s="615" t="s">
        <v>235</v>
      </c>
      <c r="C79" s="616"/>
      <c r="D79" s="616"/>
      <c r="E79" s="616"/>
      <c r="F79" s="616"/>
      <c r="G79" s="616"/>
      <c r="H79" s="616"/>
      <c r="I79" s="616"/>
      <c r="J79" s="616"/>
      <c r="K79" s="616"/>
      <c r="L79" s="616"/>
      <c r="M79" s="616"/>
    </row>
    <row r="80" spans="1:13" ht="15.75" customHeight="1" thickBot="1" x14ac:dyDescent="0.25">
      <c r="A80" s="12" t="s">
        <v>296</v>
      </c>
      <c r="B80" s="608"/>
      <c r="C80" s="609"/>
      <c r="D80" s="609"/>
      <c r="E80" s="609"/>
      <c r="F80" s="609"/>
      <c r="G80" s="609"/>
      <c r="H80" s="609"/>
      <c r="I80" s="609"/>
      <c r="J80" s="609"/>
      <c r="K80" s="610"/>
      <c r="L80" s="135"/>
      <c r="M80" s="135"/>
    </row>
    <row r="81" spans="1:13" ht="15.75" thickBot="1" x14ac:dyDescent="0.25">
      <c r="A81" s="12" t="s">
        <v>297</v>
      </c>
      <c r="B81" s="282" t="s">
        <v>122</v>
      </c>
      <c r="C81" s="283"/>
      <c r="D81" s="283"/>
      <c r="E81" s="283"/>
      <c r="F81" s="283"/>
      <c r="G81" s="283"/>
      <c r="H81" s="283"/>
      <c r="I81" s="17">
        <f t="shared" ref="I81:J81" si="5">I40</f>
        <v>1040</v>
      </c>
      <c r="J81" s="17">
        <f t="shared" si="5"/>
        <v>1597</v>
      </c>
      <c r="K81" s="17">
        <f>K40</f>
        <v>1597</v>
      </c>
      <c r="L81" s="17">
        <f>L40</f>
        <v>1597</v>
      </c>
      <c r="M81" s="17"/>
    </row>
    <row r="82" spans="1:13" ht="15" thickBot="1" x14ac:dyDescent="0.25">
      <c r="A82" s="12" t="s">
        <v>298</v>
      </c>
      <c r="B82" s="286" t="s">
        <v>125</v>
      </c>
      <c r="C82" s="287"/>
      <c r="D82" s="287"/>
      <c r="E82" s="287"/>
      <c r="F82" s="287"/>
      <c r="G82" s="287"/>
      <c r="H82" s="287"/>
      <c r="I82" s="16"/>
      <c r="J82" s="16"/>
      <c r="K82" s="16"/>
      <c r="L82" s="16"/>
      <c r="M82" s="16"/>
    </row>
    <row r="83" spans="1:13" ht="15" thickBot="1" x14ac:dyDescent="0.25">
      <c r="A83" s="12" t="s">
        <v>299</v>
      </c>
      <c r="B83" s="286" t="s">
        <v>63</v>
      </c>
      <c r="C83" s="287"/>
      <c r="D83" s="287"/>
      <c r="E83" s="287"/>
      <c r="F83" s="287"/>
      <c r="G83" s="287"/>
      <c r="H83" s="287"/>
      <c r="I83" s="19">
        <f t="shared" ref="I83:J83" si="6">I7</f>
        <v>1040</v>
      </c>
      <c r="J83" s="19">
        <f t="shared" si="6"/>
        <v>1597</v>
      </c>
      <c r="K83" s="19">
        <f>K7</f>
        <v>1597</v>
      </c>
      <c r="L83" s="19">
        <f>L7</f>
        <v>1597</v>
      </c>
      <c r="M83" s="19"/>
    </row>
    <row r="84" spans="1:13" ht="15" thickBot="1" x14ac:dyDescent="0.25">
      <c r="A84" s="12" t="s">
        <v>104</v>
      </c>
      <c r="B84" s="286" t="s">
        <v>126</v>
      </c>
      <c r="C84" s="287"/>
      <c r="D84" s="287"/>
      <c r="E84" s="287"/>
      <c r="F84" s="287"/>
      <c r="G84" s="287"/>
      <c r="H84" s="287"/>
      <c r="I84" s="19">
        <f t="shared" ref="I84:J84" si="7">I31</f>
        <v>0</v>
      </c>
      <c r="J84" s="19">
        <f t="shared" si="7"/>
        <v>0</v>
      </c>
      <c r="K84" s="19">
        <f>K31</f>
        <v>0</v>
      </c>
      <c r="L84" s="19">
        <f>L31</f>
        <v>0</v>
      </c>
      <c r="M84" s="19"/>
    </row>
    <row r="85" spans="1:13" ht="15.75" thickBot="1" x14ac:dyDescent="0.25">
      <c r="A85" s="12" t="s">
        <v>105</v>
      </c>
      <c r="B85" s="282" t="s">
        <v>123</v>
      </c>
      <c r="C85" s="283"/>
      <c r="D85" s="283"/>
      <c r="E85" s="283"/>
      <c r="F85" s="283"/>
      <c r="G85" s="283"/>
      <c r="H85" s="283"/>
      <c r="I85" s="17">
        <f t="shared" ref="I85:J85" si="8">I71</f>
        <v>1200</v>
      </c>
      <c r="J85" s="17">
        <f t="shared" si="8"/>
        <v>1756</v>
      </c>
      <c r="K85" s="17">
        <f>K71</f>
        <v>1756</v>
      </c>
      <c r="L85" s="17">
        <f>L71</f>
        <v>1316</v>
      </c>
      <c r="M85" s="17"/>
    </row>
    <row r="86" spans="1:13" ht="15" thickBot="1" x14ac:dyDescent="0.25">
      <c r="A86" s="12" t="s">
        <v>106</v>
      </c>
      <c r="B86" s="286" t="s">
        <v>125</v>
      </c>
      <c r="C86" s="287"/>
      <c r="D86" s="287"/>
      <c r="E86" s="287"/>
      <c r="F86" s="287"/>
      <c r="G86" s="287"/>
      <c r="H86" s="287"/>
      <c r="I86" s="16"/>
      <c r="J86" s="16"/>
      <c r="K86" s="16"/>
      <c r="L86" s="16"/>
      <c r="M86" s="16"/>
    </row>
    <row r="87" spans="1:13" ht="15" thickBot="1" x14ac:dyDescent="0.25">
      <c r="A87" s="12" t="s">
        <v>107</v>
      </c>
      <c r="B87" s="286" t="s">
        <v>63</v>
      </c>
      <c r="C87" s="287"/>
      <c r="D87" s="287"/>
      <c r="E87" s="287"/>
      <c r="F87" s="287"/>
      <c r="G87" s="287"/>
      <c r="H87" s="287"/>
      <c r="I87" s="19">
        <f t="shared" ref="I87:J87" si="9">I52</f>
        <v>1200</v>
      </c>
      <c r="J87" s="19">
        <f t="shared" si="9"/>
        <v>1756</v>
      </c>
      <c r="K87" s="19">
        <f>K52</f>
        <v>1756</v>
      </c>
      <c r="L87" s="19">
        <f>L52</f>
        <v>1316</v>
      </c>
      <c r="M87" s="19"/>
    </row>
    <row r="88" spans="1:13" ht="15" thickBot="1" x14ac:dyDescent="0.25">
      <c r="A88" s="12" t="s">
        <v>108</v>
      </c>
      <c r="B88" s="286" t="s">
        <v>126</v>
      </c>
      <c r="C88" s="287"/>
      <c r="D88" s="287"/>
      <c r="E88" s="287"/>
      <c r="F88" s="287"/>
      <c r="G88" s="287"/>
      <c r="H88" s="287"/>
      <c r="I88" s="19">
        <f t="shared" ref="I88:J88" si="10">I63</f>
        <v>0</v>
      </c>
      <c r="J88" s="19">
        <f t="shared" si="10"/>
        <v>0</v>
      </c>
      <c r="K88" s="19">
        <f>K63</f>
        <v>0</v>
      </c>
      <c r="L88" s="19">
        <f>L63</f>
        <v>0</v>
      </c>
      <c r="M88" s="19"/>
    </row>
    <row r="89" spans="1:13" ht="16.5" thickBot="1" x14ac:dyDescent="0.25">
      <c r="A89" s="12" t="s">
        <v>109</v>
      </c>
      <c r="B89" s="284" t="s">
        <v>124</v>
      </c>
      <c r="C89" s="285"/>
      <c r="D89" s="285"/>
      <c r="E89" s="285"/>
      <c r="F89" s="285"/>
      <c r="G89" s="285"/>
      <c r="H89" s="285"/>
      <c r="I89" s="107">
        <f t="shared" ref="I89:J89" si="11">I81-I85</f>
        <v>-160</v>
      </c>
      <c r="J89" s="107">
        <f t="shared" si="11"/>
        <v>-159</v>
      </c>
      <c r="K89" s="107">
        <f>K81-K85</f>
        <v>-159</v>
      </c>
      <c r="L89" s="107">
        <f>L81-L85</f>
        <v>281</v>
      </c>
      <c r="M89" s="107"/>
    </row>
    <row r="90" spans="1:13" ht="15" thickBot="1" x14ac:dyDescent="0.25">
      <c r="A90" s="12" t="s">
        <v>110</v>
      </c>
      <c r="B90" s="286" t="s">
        <v>125</v>
      </c>
      <c r="C90" s="287"/>
      <c r="D90" s="287"/>
      <c r="E90" s="287"/>
      <c r="F90" s="287"/>
      <c r="G90" s="287"/>
      <c r="H90" s="287"/>
      <c r="I90" s="18"/>
      <c r="J90" s="18"/>
      <c r="K90" s="18"/>
      <c r="L90" s="18"/>
      <c r="M90" s="18"/>
    </row>
    <row r="91" spans="1:13" ht="15" thickBot="1" x14ac:dyDescent="0.25">
      <c r="A91" s="12" t="s">
        <v>111</v>
      </c>
      <c r="B91" s="286" t="s">
        <v>63</v>
      </c>
      <c r="C91" s="287"/>
      <c r="D91" s="287"/>
      <c r="E91" s="287"/>
      <c r="F91" s="287"/>
      <c r="G91" s="287"/>
      <c r="H91" s="287"/>
      <c r="I91" s="19">
        <f t="shared" ref="I91:J91" si="12">I83-I87</f>
        <v>-160</v>
      </c>
      <c r="J91" s="19">
        <f t="shared" si="12"/>
        <v>-159</v>
      </c>
      <c r="K91" s="19">
        <f>K83-K87</f>
        <v>-159</v>
      </c>
      <c r="L91" s="19">
        <f>L83-L87</f>
        <v>281</v>
      </c>
      <c r="M91" s="19"/>
    </row>
    <row r="92" spans="1:13" ht="15" thickBot="1" x14ac:dyDescent="0.25">
      <c r="A92" s="12" t="s">
        <v>112</v>
      </c>
      <c r="B92" s="286" t="s">
        <v>126</v>
      </c>
      <c r="C92" s="287"/>
      <c r="D92" s="287"/>
      <c r="E92" s="287"/>
      <c r="F92" s="287"/>
      <c r="G92" s="287"/>
      <c r="H92" s="287"/>
      <c r="I92" s="19">
        <f t="shared" ref="I92:K92" si="13">I84-I88</f>
        <v>0</v>
      </c>
      <c r="J92" s="19">
        <f t="shared" si="13"/>
        <v>0</v>
      </c>
      <c r="K92" s="19">
        <f t="shared" si="13"/>
        <v>0</v>
      </c>
      <c r="L92" s="19">
        <f t="shared" ref="L92" si="14">L84-L88</f>
        <v>0</v>
      </c>
      <c r="M92" s="19"/>
    </row>
    <row r="93" spans="1:13" ht="15.75" customHeight="1" thickBot="1" x14ac:dyDescent="0.25">
      <c r="A93" s="12" t="s">
        <v>113</v>
      </c>
      <c r="B93" s="288"/>
      <c r="C93" s="289"/>
      <c r="D93" s="289"/>
      <c r="E93" s="289"/>
      <c r="F93" s="289"/>
      <c r="G93" s="289"/>
      <c r="H93" s="289"/>
      <c r="I93" s="291"/>
      <c r="J93" s="291"/>
      <c r="K93" s="291"/>
      <c r="L93" s="290"/>
      <c r="M93" s="290"/>
    </row>
    <row r="94" spans="1:13" ht="15.75" thickBot="1" x14ac:dyDescent="0.25">
      <c r="A94" s="12" t="s">
        <v>114</v>
      </c>
      <c r="B94" s="282" t="s">
        <v>127</v>
      </c>
      <c r="C94" s="283"/>
      <c r="D94" s="283"/>
      <c r="E94" s="283"/>
      <c r="F94" s="283"/>
      <c r="G94" s="283"/>
      <c r="H94" s="283"/>
      <c r="I94" s="292">
        <f t="shared" ref="I94:J94" si="15">SUM(I95:I96)</f>
        <v>160</v>
      </c>
      <c r="J94" s="292">
        <f t="shared" si="15"/>
        <v>159</v>
      </c>
      <c r="K94" s="292">
        <f>SUM(K95:K96)</f>
        <v>159</v>
      </c>
      <c r="L94" s="292">
        <f>SUM(L95:L96)</f>
        <v>159</v>
      </c>
      <c r="M94" s="292"/>
    </row>
    <row r="95" spans="1:13" ht="15" thickBot="1" x14ac:dyDescent="0.25">
      <c r="A95" s="12" t="s">
        <v>115</v>
      </c>
      <c r="B95" s="286" t="s">
        <v>156</v>
      </c>
      <c r="C95" s="287"/>
      <c r="D95" s="287"/>
      <c r="E95" s="287"/>
      <c r="F95" s="287"/>
      <c r="G95" s="287"/>
      <c r="H95" s="287"/>
      <c r="I95" s="293">
        <f t="shared" ref="I95:J95" si="16">I45</f>
        <v>160</v>
      </c>
      <c r="J95" s="293">
        <f t="shared" si="16"/>
        <v>159</v>
      </c>
      <c r="K95" s="293">
        <f>K45</f>
        <v>159</v>
      </c>
      <c r="L95" s="293">
        <f>L45</f>
        <v>159</v>
      </c>
      <c r="M95" s="293"/>
    </row>
    <row r="96" spans="1:13" ht="15" thickBot="1" x14ac:dyDescent="0.25">
      <c r="A96" s="12" t="s">
        <v>116</v>
      </c>
      <c r="B96" s="286" t="s">
        <v>157</v>
      </c>
      <c r="C96" s="287"/>
      <c r="D96" s="287"/>
      <c r="E96" s="287"/>
      <c r="F96" s="287"/>
      <c r="G96" s="287"/>
      <c r="H96" s="287"/>
      <c r="I96" s="293">
        <f t="shared" ref="I96:J96" si="17">I46</f>
        <v>0</v>
      </c>
      <c r="J96" s="293">
        <f t="shared" si="17"/>
        <v>0</v>
      </c>
      <c r="K96" s="293">
        <f>K46</f>
        <v>0</v>
      </c>
      <c r="L96" s="293">
        <f>L46</f>
        <v>0</v>
      </c>
      <c r="M96" s="293"/>
    </row>
    <row r="97" spans="1:13" ht="15.75" thickBot="1" x14ac:dyDescent="0.25">
      <c r="A97" s="12" t="s">
        <v>117</v>
      </c>
      <c r="B97" s="282" t="s">
        <v>128</v>
      </c>
      <c r="C97" s="283"/>
      <c r="D97" s="283"/>
      <c r="E97" s="283"/>
      <c r="F97" s="283"/>
      <c r="G97" s="283"/>
      <c r="H97" s="283"/>
      <c r="I97" s="292"/>
      <c r="J97" s="292"/>
      <c r="K97" s="292"/>
      <c r="L97" s="292"/>
      <c r="M97" s="292"/>
    </row>
    <row r="98" spans="1:13" ht="15.75" thickBot="1" x14ac:dyDescent="0.25">
      <c r="A98" s="12" t="s">
        <v>118</v>
      </c>
      <c r="B98" s="286" t="s">
        <v>137</v>
      </c>
      <c r="C98" s="287"/>
      <c r="D98" s="287"/>
      <c r="E98" s="287"/>
      <c r="F98" s="287"/>
      <c r="G98" s="287"/>
      <c r="H98" s="287"/>
      <c r="I98" s="294"/>
      <c r="J98" s="294"/>
      <c r="K98" s="294"/>
      <c r="L98" s="294"/>
      <c r="M98" s="294"/>
    </row>
    <row r="99" spans="1:13" ht="15" thickBot="1" x14ac:dyDescent="0.25">
      <c r="A99" s="12" t="s">
        <v>119</v>
      </c>
      <c r="B99" s="286" t="s">
        <v>154</v>
      </c>
      <c r="C99" s="287"/>
      <c r="D99" s="287"/>
      <c r="E99" s="287"/>
      <c r="F99" s="287"/>
      <c r="G99" s="287"/>
      <c r="H99" s="287"/>
      <c r="I99" s="295"/>
      <c r="J99" s="295"/>
      <c r="K99" s="295"/>
      <c r="L99" s="295"/>
      <c r="M99" s="295"/>
    </row>
    <row r="100" spans="1:13" ht="16.5" thickBot="1" x14ac:dyDescent="0.25">
      <c r="A100" s="12" t="s">
        <v>120</v>
      </c>
      <c r="B100" s="284" t="s">
        <v>129</v>
      </c>
      <c r="C100" s="285"/>
      <c r="D100" s="285"/>
      <c r="E100" s="285"/>
      <c r="F100" s="285"/>
      <c r="G100" s="285"/>
      <c r="H100" s="285"/>
      <c r="I100" s="296">
        <f t="shared" ref="I100:J100" si="18">SUM(I89,I94,I97)</f>
        <v>0</v>
      </c>
      <c r="J100" s="296">
        <f t="shared" si="18"/>
        <v>0</v>
      </c>
      <c r="K100" s="296">
        <f>SUM(K89,K94,K97)</f>
        <v>0</v>
      </c>
      <c r="L100" s="296">
        <f>SUM(L89,L94,L97)</f>
        <v>440</v>
      </c>
      <c r="M100" s="296"/>
    </row>
  </sheetData>
  <mergeCells count="11">
    <mergeCell ref="B80:K80"/>
    <mergeCell ref="E78:H78"/>
    <mergeCell ref="E9:H9"/>
    <mergeCell ref="B40:H40"/>
    <mergeCell ref="C41:H41"/>
    <mergeCell ref="B79:M79"/>
    <mergeCell ref="E4:H4"/>
    <mergeCell ref="B6:H6"/>
    <mergeCell ref="B49:H49"/>
    <mergeCell ref="B51:H51"/>
    <mergeCell ref="B5:M5"/>
  </mergeCells>
  <printOptions horizontalCentered="1"/>
  <pageMargins left="0.70866141732283472" right="0.70866141732283472" top="0.74803149606299213" bottom="0.74803149606299213" header="0.31496062992125984" footer="0.31496062992125984"/>
  <pageSetup paperSize="8" scale="61" firstPageNumber="3" orientation="portrait" r:id="rId1"/>
  <headerFooter>
    <oddFooter>&amp;L&amp;D&amp;C&amp;P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C6B00-61AB-484A-8710-5218972C580F}">
  <dimension ref="A1:AN21"/>
  <sheetViews>
    <sheetView showZeros="0" view="pageBreakPreview" zoomScale="75" zoomScaleNormal="100" zoomScaleSheetLayoutView="75" workbookViewId="0">
      <selection activeCell="F1" sqref="F1"/>
    </sheetView>
  </sheetViews>
  <sheetFormatPr defaultRowHeight="12.75" x14ac:dyDescent="0.2"/>
  <cols>
    <col min="1" max="1" width="9.140625" style="136"/>
    <col min="2" max="2" width="38.5703125" style="136" customWidth="1"/>
    <col min="3" max="6" width="8.7109375" style="137" customWidth="1"/>
    <col min="7" max="16384" width="9.140625" style="136"/>
  </cols>
  <sheetData>
    <row r="1" spans="1:40" x14ac:dyDescent="0.2">
      <c r="F1" s="138" t="s">
        <v>618</v>
      </c>
    </row>
    <row r="2" spans="1:40" x14ac:dyDescent="0.2">
      <c r="F2" s="138"/>
    </row>
    <row r="3" spans="1:40" x14ac:dyDescent="0.2">
      <c r="F3" s="138"/>
    </row>
    <row r="4" spans="1:40" s="140" customFormat="1" ht="68.25" customHeight="1" x14ac:dyDescent="0.15">
      <c r="A4" s="617" t="s">
        <v>601</v>
      </c>
      <c r="B4" s="617"/>
      <c r="C4" s="617"/>
      <c r="D4" s="617"/>
      <c r="E4" s="617"/>
      <c r="F4" s="617"/>
      <c r="G4" s="139"/>
    </row>
    <row r="5" spans="1:40" s="140" customFormat="1" ht="50.1" customHeight="1" x14ac:dyDescent="0.15">
      <c r="A5" s="141"/>
      <c r="B5" s="141"/>
      <c r="C5" s="141"/>
      <c r="D5" s="141"/>
      <c r="E5" s="141"/>
      <c r="F5" s="141"/>
      <c r="G5" s="139"/>
    </row>
    <row r="6" spans="1:40" s="140" customFormat="1" ht="50.1" customHeight="1" thickBot="1" x14ac:dyDescent="0.2">
      <c r="A6" s="141"/>
      <c r="B6" s="141"/>
      <c r="C6" s="141"/>
      <c r="D6" s="141"/>
      <c r="E6" s="141"/>
      <c r="F6" s="141"/>
      <c r="G6" s="139"/>
    </row>
    <row r="7" spans="1:40" s="9" customFormat="1" ht="15" thickBot="1" x14ac:dyDescent="0.25">
      <c r="A7" s="142"/>
      <c r="B7" s="143" t="s">
        <v>2</v>
      </c>
      <c r="C7" s="143" t="s">
        <v>3</v>
      </c>
      <c r="D7" s="143" t="s">
        <v>4</v>
      </c>
      <c r="E7" s="143" t="s">
        <v>86</v>
      </c>
      <c r="F7" s="144" t="s">
        <v>236</v>
      </c>
    </row>
    <row r="8" spans="1:40" s="146" customFormat="1" ht="37.5" customHeight="1" thickBot="1" x14ac:dyDescent="0.3">
      <c r="A8" s="145" t="s">
        <v>7</v>
      </c>
      <c r="B8" s="618" t="s">
        <v>237</v>
      </c>
      <c r="C8" s="619" t="s">
        <v>238</v>
      </c>
      <c r="D8" s="620"/>
      <c r="E8" s="621" t="s">
        <v>84</v>
      </c>
      <c r="F8" s="622"/>
    </row>
    <row r="9" spans="1:40" s="146" customFormat="1" ht="103.5" customHeight="1" thickBot="1" x14ac:dyDescent="0.3">
      <c r="A9" s="145" t="s">
        <v>8</v>
      </c>
      <c r="B9" s="618"/>
      <c r="C9" s="625" t="s">
        <v>239</v>
      </c>
      <c r="D9" s="620"/>
      <c r="E9" s="623"/>
      <c r="F9" s="624"/>
    </row>
    <row r="10" spans="1:40" s="146" customFormat="1" ht="78" customHeight="1" thickBot="1" x14ac:dyDescent="0.3">
      <c r="A10" s="145" t="s">
        <v>9</v>
      </c>
      <c r="B10" s="147"/>
      <c r="C10" s="148" t="s">
        <v>240</v>
      </c>
      <c r="D10" s="148" t="s">
        <v>241</v>
      </c>
      <c r="E10" s="148" t="s">
        <v>240</v>
      </c>
      <c r="F10" s="148" t="s">
        <v>241</v>
      </c>
    </row>
    <row r="11" spans="1:40" s="146" customFormat="1" ht="39.75" customHeight="1" x14ac:dyDescent="0.2">
      <c r="A11" s="145" t="s">
        <v>10</v>
      </c>
      <c r="B11" s="149"/>
      <c r="C11" s="150"/>
      <c r="D11" s="150"/>
      <c r="E11" s="150"/>
      <c r="F11" s="151"/>
    </row>
    <row r="12" spans="1:40" s="155" customFormat="1" ht="26.25" customHeight="1" x14ac:dyDescent="0.2">
      <c r="A12" s="145" t="s">
        <v>11</v>
      </c>
      <c r="B12" s="152"/>
      <c r="C12" s="153"/>
      <c r="D12" s="153"/>
      <c r="E12" s="153"/>
      <c r="F12" s="154"/>
      <c r="H12" s="156"/>
      <c r="I12" s="156"/>
      <c r="J12" s="156"/>
      <c r="K12" s="156"/>
      <c r="L12" s="156"/>
      <c r="M12" s="156"/>
      <c r="N12" s="156"/>
      <c r="O12" s="156"/>
      <c r="P12" s="156"/>
      <c r="Q12" s="156"/>
      <c r="R12" s="156"/>
      <c r="S12" s="156"/>
      <c r="T12" s="156"/>
      <c r="U12" s="156"/>
      <c r="V12" s="156"/>
      <c r="W12" s="156"/>
      <c r="X12" s="156"/>
      <c r="Y12" s="156"/>
      <c r="Z12" s="156"/>
      <c r="AA12" s="156"/>
      <c r="AB12" s="157"/>
      <c r="AC12" s="157"/>
      <c r="AD12" s="157"/>
      <c r="AE12" s="157"/>
      <c r="AF12" s="157"/>
      <c r="AG12" s="157"/>
      <c r="AH12" s="157"/>
      <c r="AI12" s="157"/>
      <c r="AJ12" s="157"/>
      <c r="AK12" s="157"/>
      <c r="AL12" s="157"/>
      <c r="AM12" s="157"/>
      <c r="AN12" s="157"/>
    </row>
    <row r="13" spans="1:40" s="155" customFormat="1" ht="26.25" customHeight="1" x14ac:dyDescent="0.2">
      <c r="A13" s="145" t="s">
        <v>12</v>
      </c>
      <c r="B13" s="152"/>
      <c r="C13" s="153"/>
      <c r="D13" s="153"/>
      <c r="E13" s="153"/>
      <c r="F13" s="154"/>
      <c r="H13" s="156"/>
      <c r="I13" s="156"/>
      <c r="J13" s="156"/>
      <c r="K13" s="156"/>
      <c r="L13" s="156"/>
      <c r="M13" s="156"/>
      <c r="N13" s="156"/>
      <c r="O13" s="156"/>
      <c r="P13" s="156"/>
      <c r="Q13" s="156"/>
      <c r="R13" s="156"/>
      <c r="S13" s="156"/>
      <c r="T13" s="156"/>
      <c r="U13" s="156"/>
      <c r="V13" s="156"/>
      <c r="W13" s="156"/>
      <c r="X13" s="156"/>
      <c r="Y13" s="156"/>
      <c r="Z13" s="156"/>
      <c r="AA13" s="156"/>
      <c r="AB13" s="157"/>
      <c r="AC13" s="157"/>
      <c r="AD13" s="157"/>
      <c r="AE13" s="157"/>
      <c r="AF13" s="157"/>
      <c r="AG13" s="157"/>
      <c r="AH13" s="157"/>
      <c r="AI13" s="157"/>
      <c r="AJ13" s="157"/>
      <c r="AK13" s="157"/>
      <c r="AL13" s="157"/>
      <c r="AM13" s="157"/>
      <c r="AN13" s="157"/>
    </row>
    <row r="14" spans="1:40" s="155" customFormat="1" ht="26.25" customHeight="1" x14ac:dyDescent="0.2">
      <c r="A14" s="145" t="s">
        <v>13</v>
      </c>
      <c r="B14" s="152"/>
      <c r="C14" s="153"/>
      <c r="D14" s="153"/>
      <c r="E14" s="153"/>
      <c r="F14" s="154"/>
      <c r="H14" s="156"/>
      <c r="I14" s="156"/>
      <c r="J14" s="156"/>
      <c r="K14" s="156"/>
      <c r="L14" s="156"/>
      <c r="M14" s="156"/>
      <c r="N14" s="156"/>
      <c r="O14" s="156"/>
      <c r="P14" s="156"/>
      <c r="Q14" s="156"/>
      <c r="R14" s="156"/>
      <c r="S14" s="156"/>
      <c r="T14" s="156"/>
      <c r="U14" s="156"/>
      <c r="V14" s="156"/>
      <c r="W14" s="156"/>
      <c r="X14" s="156"/>
      <c r="Y14" s="156"/>
      <c r="Z14" s="156"/>
      <c r="AA14" s="156"/>
      <c r="AB14" s="157"/>
      <c r="AC14" s="157"/>
      <c r="AD14" s="157"/>
      <c r="AE14" s="157"/>
      <c r="AF14" s="157"/>
      <c r="AG14" s="157"/>
      <c r="AH14" s="157"/>
      <c r="AI14" s="157"/>
      <c r="AJ14" s="157"/>
      <c r="AK14" s="157"/>
      <c r="AL14" s="157"/>
      <c r="AM14" s="157"/>
      <c r="AN14" s="157"/>
    </row>
    <row r="15" spans="1:40" s="155" customFormat="1" ht="26.25" customHeight="1" x14ac:dyDescent="0.2">
      <c r="A15" s="145" t="s">
        <v>14</v>
      </c>
      <c r="B15" s="152"/>
      <c r="C15" s="153"/>
      <c r="D15" s="153"/>
      <c r="E15" s="153"/>
      <c r="F15" s="154"/>
      <c r="H15" s="156"/>
      <c r="I15" s="156"/>
      <c r="J15" s="156"/>
      <c r="K15" s="156"/>
      <c r="L15" s="156"/>
      <c r="M15" s="156"/>
      <c r="N15" s="156"/>
      <c r="O15" s="156"/>
      <c r="P15" s="156"/>
      <c r="Q15" s="156"/>
      <c r="R15" s="156"/>
      <c r="S15" s="156"/>
      <c r="T15" s="156"/>
      <c r="U15" s="156"/>
      <c r="V15" s="156"/>
      <c r="W15" s="156"/>
      <c r="X15" s="156"/>
      <c r="Y15" s="156"/>
      <c r="Z15" s="156"/>
      <c r="AA15" s="156"/>
      <c r="AB15" s="157"/>
      <c r="AC15" s="157"/>
      <c r="AD15" s="157"/>
      <c r="AE15" s="157"/>
      <c r="AF15" s="157"/>
      <c r="AG15" s="157"/>
      <c r="AH15" s="157"/>
      <c r="AI15" s="157"/>
      <c r="AJ15" s="157"/>
      <c r="AK15" s="157"/>
      <c r="AL15" s="157"/>
      <c r="AM15" s="157"/>
      <c r="AN15" s="157"/>
    </row>
    <row r="16" spans="1:40" s="155" customFormat="1" ht="26.25" customHeight="1" x14ac:dyDescent="0.2">
      <c r="A16" s="145" t="s">
        <v>15</v>
      </c>
      <c r="B16" s="152"/>
      <c r="C16" s="153"/>
      <c r="D16" s="153"/>
      <c r="E16" s="153"/>
      <c r="F16" s="154"/>
      <c r="H16" s="156"/>
      <c r="I16" s="156"/>
      <c r="J16" s="156"/>
      <c r="K16" s="156"/>
      <c r="L16" s="156"/>
      <c r="M16" s="156"/>
      <c r="N16" s="156"/>
      <c r="O16" s="156"/>
      <c r="P16" s="156"/>
      <c r="Q16" s="156"/>
      <c r="R16" s="156"/>
      <c r="S16" s="156"/>
      <c r="T16" s="156"/>
      <c r="U16" s="156"/>
      <c r="V16" s="156"/>
      <c r="W16" s="156"/>
      <c r="X16" s="156"/>
      <c r="Y16" s="156"/>
      <c r="Z16" s="156"/>
      <c r="AA16" s="156"/>
      <c r="AB16" s="157"/>
      <c r="AC16" s="157"/>
      <c r="AD16" s="157"/>
      <c r="AE16" s="157"/>
      <c r="AF16" s="157"/>
      <c r="AG16" s="157"/>
      <c r="AH16" s="157"/>
      <c r="AI16" s="157"/>
      <c r="AJ16" s="157"/>
      <c r="AK16" s="157"/>
      <c r="AL16" s="157"/>
      <c r="AM16" s="157"/>
      <c r="AN16" s="157"/>
    </row>
    <row r="17" spans="1:40" s="155" customFormat="1" ht="26.25" customHeight="1" x14ac:dyDescent="0.2">
      <c r="A17" s="145" t="s">
        <v>16</v>
      </c>
      <c r="B17" s="152"/>
      <c r="C17" s="153"/>
      <c r="D17" s="153"/>
      <c r="E17" s="153"/>
      <c r="F17" s="154"/>
      <c r="H17" s="156"/>
      <c r="I17" s="156"/>
      <c r="J17" s="156"/>
      <c r="K17" s="156"/>
      <c r="L17" s="156"/>
      <c r="M17" s="156"/>
      <c r="N17" s="156"/>
      <c r="O17" s="156"/>
      <c r="P17" s="156"/>
      <c r="Q17" s="156"/>
      <c r="R17" s="156"/>
      <c r="S17" s="156"/>
      <c r="T17" s="156"/>
      <c r="U17" s="156"/>
      <c r="V17" s="156"/>
      <c r="W17" s="156"/>
      <c r="X17" s="156"/>
      <c r="Y17" s="156"/>
      <c r="Z17" s="156"/>
      <c r="AA17" s="156"/>
      <c r="AB17" s="157"/>
      <c r="AC17" s="157"/>
      <c r="AD17" s="157"/>
      <c r="AE17" s="157"/>
      <c r="AF17" s="157"/>
      <c r="AG17" s="157"/>
      <c r="AH17" s="157"/>
      <c r="AI17" s="157"/>
      <c r="AJ17" s="157"/>
      <c r="AK17" s="157"/>
      <c r="AL17" s="157"/>
      <c r="AM17" s="157"/>
      <c r="AN17" s="157"/>
    </row>
    <row r="18" spans="1:40" s="155" customFormat="1" ht="26.25" customHeight="1" x14ac:dyDescent="0.2">
      <c r="A18" s="145" t="s">
        <v>17</v>
      </c>
      <c r="B18" s="152"/>
      <c r="C18" s="153"/>
      <c r="D18" s="153"/>
      <c r="E18" s="153"/>
      <c r="F18" s="154"/>
      <c r="H18" s="156"/>
      <c r="I18" s="156"/>
      <c r="J18" s="156"/>
      <c r="K18" s="156"/>
      <c r="L18" s="156"/>
      <c r="M18" s="156"/>
      <c r="N18" s="156"/>
      <c r="O18" s="156"/>
      <c r="P18" s="156"/>
      <c r="Q18" s="156"/>
      <c r="R18" s="156"/>
      <c r="S18" s="156"/>
      <c r="T18" s="156"/>
      <c r="U18" s="156"/>
      <c r="V18" s="156"/>
      <c r="W18" s="156"/>
      <c r="X18" s="156"/>
      <c r="Y18" s="156"/>
      <c r="Z18" s="156"/>
      <c r="AA18" s="156"/>
      <c r="AB18" s="157"/>
      <c r="AC18" s="157"/>
      <c r="AD18" s="157"/>
      <c r="AE18" s="157"/>
      <c r="AF18" s="157"/>
      <c r="AG18" s="157"/>
      <c r="AH18" s="157"/>
      <c r="AI18" s="157"/>
      <c r="AJ18" s="157"/>
      <c r="AK18" s="157"/>
      <c r="AL18" s="157"/>
      <c r="AM18" s="157"/>
      <c r="AN18" s="157"/>
    </row>
    <row r="19" spans="1:40" s="155" customFormat="1" ht="26.25" customHeight="1" x14ac:dyDescent="0.2">
      <c r="A19" s="145" t="s">
        <v>18</v>
      </c>
      <c r="B19" s="152"/>
      <c r="C19" s="153"/>
      <c r="D19" s="153"/>
      <c r="E19" s="153"/>
      <c r="F19" s="154"/>
      <c r="H19" s="156"/>
      <c r="I19" s="156"/>
      <c r="J19" s="156"/>
      <c r="K19" s="156"/>
      <c r="L19" s="156"/>
      <c r="M19" s="156"/>
      <c r="N19" s="156"/>
      <c r="O19" s="156"/>
      <c r="P19" s="156"/>
      <c r="Q19" s="156"/>
      <c r="R19" s="156"/>
      <c r="S19" s="156"/>
      <c r="T19" s="156"/>
      <c r="U19" s="156"/>
      <c r="V19" s="156"/>
      <c r="W19" s="156"/>
      <c r="X19" s="156"/>
      <c r="Y19" s="156"/>
      <c r="Z19" s="156"/>
      <c r="AA19" s="156"/>
      <c r="AB19" s="157"/>
      <c r="AC19" s="157"/>
      <c r="AD19" s="157"/>
      <c r="AE19" s="157"/>
      <c r="AF19" s="157"/>
      <c r="AG19" s="157"/>
      <c r="AH19" s="157"/>
      <c r="AI19" s="157"/>
      <c r="AJ19" s="157"/>
      <c r="AK19" s="157"/>
      <c r="AL19" s="157"/>
      <c r="AM19" s="157"/>
      <c r="AN19" s="157"/>
    </row>
    <row r="20" spans="1:40" s="155" customFormat="1" ht="26.25" customHeight="1" thickBot="1" x14ac:dyDescent="0.25">
      <c r="A20" s="158" t="s">
        <v>19</v>
      </c>
      <c r="B20" s="159" t="s">
        <v>242</v>
      </c>
      <c r="C20" s="160">
        <f t="shared" ref="C20:D20" si="0">SUM(C11:C19)</f>
        <v>0</v>
      </c>
      <c r="D20" s="160">
        <f t="shared" si="0"/>
        <v>0</v>
      </c>
      <c r="E20" s="160">
        <f t="shared" ref="E20:F20" si="1">SUM(E11:E19)</f>
        <v>0</v>
      </c>
      <c r="F20" s="161">
        <f t="shared" si="1"/>
        <v>0</v>
      </c>
      <c r="H20" s="156"/>
      <c r="I20" s="156"/>
      <c r="J20" s="156"/>
      <c r="K20" s="156"/>
      <c r="L20" s="156"/>
      <c r="M20" s="156"/>
      <c r="N20" s="156"/>
      <c r="O20" s="156"/>
      <c r="P20" s="156"/>
      <c r="Q20" s="156"/>
      <c r="R20" s="156"/>
      <c r="S20" s="156"/>
      <c r="T20" s="156"/>
      <c r="U20" s="156"/>
      <c r="V20" s="156"/>
      <c r="W20" s="156"/>
      <c r="X20" s="156"/>
      <c r="Y20" s="156"/>
      <c r="Z20" s="156"/>
      <c r="AA20" s="156"/>
      <c r="AB20" s="157"/>
      <c r="AC20" s="157"/>
      <c r="AD20" s="157"/>
      <c r="AE20" s="157"/>
      <c r="AF20" s="157"/>
      <c r="AG20" s="157"/>
      <c r="AH20" s="157"/>
      <c r="AI20" s="157"/>
      <c r="AJ20" s="157"/>
      <c r="AK20" s="157"/>
      <c r="AL20" s="157"/>
      <c r="AM20" s="157"/>
      <c r="AN20" s="157"/>
    </row>
    <row r="21" spans="1:40" s="162" customFormat="1" ht="12" x14ac:dyDescent="0.2">
      <c r="B21" s="163"/>
      <c r="C21" s="164"/>
      <c r="D21" s="164"/>
      <c r="E21" s="164"/>
      <c r="F21" s="164"/>
      <c r="G21" s="165"/>
      <c r="H21" s="166"/>
      <c r="I21" s="166"/>
      <c r="J21" s="166"/>
      <c r="K21" s="166"/>
      <c r="L21" s="166"/>
      <c r="M21" s="166"/>
      <c r="N21" s="166"/>
      <c r="O21" s="166"/>
      <c r="P21" s="166"/>
      <c r="Q21" s="166"/>
      <c r="R21" s="166"/>
      <c r="S21" s="166"/>
      <c r="T21" s="166"/>
      <c r="U21" s="166"/>
      <c r="V21" s="166"/>
      <c r="W21" s="166"/>
      <c r="X21" s="166"/>
      <c r="Y21" s="166"/>
      <c r="Z21" s="166"/>
      <c r="AA21" s="166"/>
      <c r="AB21" s="167"/>
      <c r="AC21" s="167"/>
      <c r="AD21" s="167"/>
      <c r="AE21" s="167"/>
      <c r="AF21" s="167"/>
      <c r="AG21" s="167"/>
      <c r="AH21" s="167"/>
      <c r="AI21" s="167"/>
      <c r="AJ21" s="167"/>
      <c r="AK21" s="167"/>
      <c r="AL21" s="167"/>
      <c r="AM21" s="167"/>
      <c r="AN21" s="167"/>
    </row>
  </sheetData>
  <sheetProtection selectLockedCells="1" selectUnlockedCells="1"/>
  <mergeCells count="5">
    <mergeCell ref="A4:F4"/>
    <mergeCell ref="B8:B9"/>
    <mergeCell ref="C8:D8"/>
    <mergeCell ref="E8:F9"/>
    <mergeCell ref="C9:D9"/>
  </mergeCells>
  <printOptions horizontalCentered="1"/>
  <pageMargins left="0.98425196850393704" right="0.98425196850393704" top="0.98425196850393704" bottom="0.98425196850393704" header="0.51181102362204722" footer="0.15748031496062992"/>
  <pageSetup paperSize="9" scale="70" orientation="portrait" horizontalDpi="300" verticalDpi="300" r:id="rId1"/>
  <headerFooter alignWithMargins="0">
    <oddFooter>&amp;L&amp;D&amp;C&amp;P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A758-82C9-46A7-95E1-B8C0313E71C9}">
  <dimension ref="A1:H15"/>
  <sheetViews>
    <sheetView view="pageBreakPreview" zoomScaleNormal="120" zoomScaleSheetLayoutView="100" workbookViewId="0">
      <selection activeCell="H1" sqref="H1"/>
    </sheetView>
  </sheetViews>
  <sheetFormatPr defaultRowHeight="15" x14ac:dyDescent="0.2"/>
  <cols>
    <col min="1" max="1" width="8.42578125" style="168" customWidth="1"/>
    <col min="2" max="2" width="43.7109375" style="168" customWidth="1"/>
    <col min="3" max="6" width="12.7109375" style="168" customWidth="1"/>
    <col min="7" max="7" width="13.28515625" style="168" customWidth="1"/>
    <col min="8" max="8" width="14.85546875" style="168" customWidth="1"/>
    <col min="9" max="16384" width="9.140625" style="168"/>
  </cols>
  <sheetData>
    <row r="1" spans="1:8" x14ac:dyDescent="0.2">
      <c r="G1" s="169"/>
      <c r="H1" s="169" t="s">
        <v>619</v>
      </c>
    </row>
    <row r="5" spans="1:8" ht="33" customHeight="1" x14ac:dyDescent="0.2">
      <c r="A5" s="628" t="s">
        <v>243</v>
      </c>
      <c r="B5" s="628"/>
      <c r="C5" s="628"/>
      <c r="D5" s="628"/>
      <c r="E5" s="628"/>
      <c r="F5" s="628"/>
      <c r="G5" s="628"/>
      <c r="H5" s="628"/>
    </row>
    <row r="6" spans="1:8" ht="15.95" customHeight="1" thickBot="1" x14ac:dyDescent="0.25">
      <c r="A6" s="170"/>
      <c r="B6" s="170"/>
      <c r="C6" s="170"/>
      <c r="D6" s="629"/>
      <c r="E6" s="629"/>
      <c r="G6" s="194"/>
      <c r="H6" s="193" t="s">
        <v>1</v>
      </c>
    </row>
    <row r="7" spans="1:8" ht="15.75" thickBot="1" x14ac:dyDescent="0.25">
      <c r="A7" s="171"/>
      <c r="B7" s="172" t="s">
        <v>2</v>
      </c>
      <c r="C7" s="172" t="s">
        <v>3</v>
      </c>
      <c r="D7" s="172" t="s">
        <v>5</v>
      </c>
      <c r="E7" s="172" t="s">
        <v>86</v>
      </c>
      <c r="F7" s="172" t="s">
        <v>244</v>
      </c>
      <c r="G7" s="173" t="s">
        <v>245</v>
      </c>
      <c r="H7" s="173" t="s">
        <v>300</v>
      </c>
    </row>
    <row r="8" spans="1:8" ht="63" customHeight="1" x14ac:dyDescent="0.2">
      <c r="A8" s="174" t="s">
        <v>7</v>
      </c>
      <c r="B8" s="630" t="s">
        <v>246</v>
      </c>
      <c r="C8" s="632" t="s">
        <v>247</v>
      </c>
      <c r="D8" s="633"/>
      <c r="E8" s="633"/>
      <c r="F8" s="633"/>
      <c r="G8" s="626" t="s">
        <v>301</v>
      </c>
      <c r="H8" s="626" t="s">
        <v>606</v>
      </c>
    </row>
    <row r="9" spans="1:8" ht="15.75" x14ac:dyDescent="0.2">
      <c r="A9" s="175" t="s">
        <v>8</v>
      </c>
      <c r="B9" s="631"/>
      <c r="C9" s="176" t="s">
        <v>249</v>
      </c>
      <c r="D9" s="176" t="s">
        <v>303</v>
      </c>
      <c r="E9" s="176" t="s">
        <v>487</v>
      </c>
      <c r="F9" s="176" t="s">
        <v>605</v>
      </c>
      <c r="G9" s="627"/>
      <c r="H9" s="627"/>
    </row>
    <row r="10" spans="1:8" ht="15.75" x14ac:dyDescent="0.25">
      <c r="A10" s="177" t="s">
        <v>10</v>
      </c>
      <c r="B10" s="178"/>
      <c r="C10" s="179"/>
      <c r="D10" s="179"/>
      <c r="E10" s="179"/>
      <c r="F10" s="180"/>
      <c r="G10" s="181">
        <f t="shared" ref="G10:H14" si="0">SUM(C10:F10)</f>
        <v>0</v>
      </c>
      <c r="H10" s="181">
        <f t="shared" si="0"/>
        <v>0</v>
      </c>
    </row>
    <row r="11" spans="1:8" ht="15.75" x14ac:dyDescent="0.25">
      <c r="A11" s="177" t="s">
        <v>11</v>
      </c>
      <c r="B11" s="182"/>
      <c r="C11" s="183"/>
      <c r="D11" s="183"/>
      <c r="E11" s="183"/>
      <c r="F11" s="183"/>
      <c r="G11" s="181">
        <f t="shared" si="0"/>
        <v>0</v>
      </c>
      <c r="H11" s="181">
        <f t="shared" si="0"/>
        <v>0</v>
      </c>
    </row>
    <row r="12" spans="1:8" ht="15.75" x14ac:dyDescent="0.25">
      <c r="A12" s="177" t="s">
        <v>12</v>
      </c>
      <c r="B12" s="182"/>
      <c r="C12" s="183"/>
      <c r="D12" s="183"/>
      <c r="E12" s="183"/>
      <c r="F12" s="183"/>
      <c r="G12" s="181">
        <f t="shared" si="0"/>
        <v>0</v>
      </c>
      <c r="H12" s="181">
        <f t="shared" si="0"/>
        <v>0</v>
      </c>
    </row>
    <row r="13" spans="1:8" ht="15.75" x14ac:dyDescent="0.25">
      <c r="A13" s="184" t="s">
        <v>13</v>
      </c>
      <c r="B13" s="182"/>
      <c r="C13" s="183"/>
      <c r="D13" s="183"/>
      <c r="E13" s="183"/>
      <c r="F13" s="183"/>
      <c r="G13" s="181">
        <f t="shared" si="0"/>
        <v>0</v>
      </c>
      <c r="H13" s="181">
        <f t="shared" si="0"/>
        <v>0</v>
      </c>
    </row>
    <row r="14" spans="1:8" ht="16.5" thickBot="1" x14ac:dyDescent="0.3">
      <c r="A14" s="185" t="s">
        <v>14</v>
      </c>
      <c r="B14" s="186"/>
      <c r="C14" s="187"/>
      <c r="D14" s="187"/>
      <c r="E14" s="187"/>
      <c r="F14" s="187"/>
      <c r="G14" s="181">
        <f t="shared" si="0"/>
        <v>0</v>
      </c>
      <c r="H14" s="181">
        <f t="shared" si="0"/>
        <v>0</v>
      </c>
    </row>
    <row r="15" spans="1:8" ht="16.5" thickBot="1" x14ac:dyDescent="0.3">
      <c r="A15" s="188" t="s">
        <v>15</v>
      </c>
      <c r="B15" s="189" t="s">
        <v>250</v>
      </c>
      <c r="C15" s="190">
        <f>SUM(C10:C14)</f>
        <v>0</v>
      </c>
      <c r="D15" s="190">
        <f t="shared" ref="D15:F15" si="1">SUM(D10:D14)</f>
        <v>0</v>
      </c>
      <c r="E15" s="190">
        <f t="shared" si="1"/>
        <v>0</v>
      </c>
      <c r="F15" s="190">
        <f t="shared" si="1"/>
        <v>0</v>
      </c>
      <c r="G15" s="191">
        <f>SUM(G10:G14)</f>
        <v>0</v>
      </c>
      <c r="H15" s="191">
        <f>SUM(H10:H14)</f>
        <v>0</v>
      </c>
    </row>
  </sheetData>
  <mergeCells count="6">
    <mergeCell ref="H8:H9"/>
    <mergeCell ref="A5:H5"/>
    <mergeCell ref="D6:E6"/>
    <mergeCell ref="B8:B9"/>
    <mergeCell ref="C8:F8"/>
    <mergeCell ref="G8:G9"/>
  </mergeCells>
  <printOptions horizontalCentered="1"/>
  <pageMargins left="0.31496062992125984" right="0.47244094488188981" top="0.9055118110236221" bottom="0.51181102362204722" header="0.6692913385826772" footer="0.27559055118110237"/>
  <pageSetup paperSize="9" scale="98" orientation="landscape" r:id="rId1"/>
  <headerFooter alignWithMargins="0">
    <oddFooter>&amp;L&amp;D&amp;C&amp;P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03C44-CF25-469C-9751-9E32296DBEE5}">
  <dimension ref="A1:D15"/>
  <sheetViews>
    <sheetView view="pageBreakPreview" zoomScale="85" zoomScaleNormal="120" zoomScaleSheetLayoutView="85" workbookViewId="0">
      <selection activeCell="D1" sqref="D1"/>
    </sheetView>
  </sheetViews>
  <sheetFormatPr defaultRowHeight="15" x14ac:dyDescent="0.2"/>
  <cols>
    <col min="1" max="1" width="7.7109375" style="168" customWidth="1"/>
    <col min="2" max="2" width="120.7109375" style="168" customWidth="1"/>
    <col min="3" max="4" width="18.7109375" style="168" customWidth="1"/>
    <col min="5" max="16384" width="9.140625" style="168"/>
  </cols>
  <sheetData>
    <row r="1" spans="1:4" x14ac:dyDescent="0.2">
      <c r="C1" s="169"/>
      <c r="D1" s="169" t="s">
        <v>620</v>
      </c>
    </row>
    <row r="3" spans="1:4" ht="33" customHeight="1" x14ac:dyDescent="0.2">
      <c r="A3" s="628" t="s">
        <v>251</v>
      </c>
      <c r="B3" s="628"/>
      <c r="C3" s="628"/>
      <c r="D3" s="628"/>
    </row>
    <row r="4" spans="1:4" ht="33" customHeight="1" x14ac:dyDescent="0.2">
      <c r="A4" s="192"/>
      <c r="B4" s="192"/>
      <c r="C4" s="192"/>
      <c r="D4" s="192"/>
    </row>
    <row r="5" spans="1:4" ht="15.95" customHeight="1" thickBot="1" x14ac:dyDescent="0.25">
      <c r="A5" s="170"/>
      <c r="B5" s="170"/>
      <c r="C5" s="193"/>
      <c r="D5" s="193" t="s">
        <v>1</v>
      </c>
    </row>
    <row r="6" spans="1:4" ht="15.75" thickBot="1" x14ac:dyDescent="0.25">
      <c r="A6" s="195"/>
      <c r="B6" s="196" t="s">
        <v>2</v>
      </c>
      <c r="C6" s="197" t="s">
        <v>3</v>
      </c>
      <c r="D6" s="197" t="s">
        <v>4</v>
      </c>
    </row>
    <row r="7" spans="1:4" ht="32.25" thickBot="1" x14ac:dyDescent="0.25">
      <c r="A7" s="198" t="s">
        <v>7</v>
      </c>
      <c r="B7" s="199" t="s">
        <v>252</v>
      </c>
      <c r="C7" s="200" t="s">
        <v>607</v>
      </c>
      <c r="D7" s="200" t="s">
        <v>606</v>
      </c>
    </row>
    <row r="8" spans="1:4" x14ac:dyDescent="0.2">
      <c r="A8" s="201" t="s">
        <v>8</v>
      </c>
      <c r="B8" s="202" t="s">
        <v>253</v>
      </c>
      <c r="C8" s="203"/>
      <c r="D8" s="203"/>
    </row>
    <row r="9" spans="1:4" ht="30" x14ac:dyDescent="0.2">
      <c r="A9" s="204" t="s">
        <v>11</v>
      </c>
      <c r="B9" s="205" t="s">
        <v>254</v>
      </c>
      <c r="C9" s="206"/>
      <c r="D9" s="206"/>
    </row>
    <row r="10" spans="1:4" x14ac:dyDescent="0.2">
      <c r="A10" s="204" t="s">
        <v>9</v>
      </c>
      <c r="B10" s="207" t="s">
        <v>255</v>
      </c>
      <c r="C10" s="206"/>
      <c r="D10" s="206"/>
    </row>
    <row r="11" spans="1:4" ht="30" x14ac:dyDescent="0.2">
      <c r="A11" s="204" t="s">
        <v>10</v>
      </c>
      <c r="B11" s="205" t="s">
        <v>256</v>
      </c>
      <c r="C11" s="206"/>
      <c r="D11" s="206"/>
    </row>
    <row r="12" spans="1:4" x14ac:dyDescent="0.2">
      <c r="A12" s="208" t="s">
        <v>12</v>
      </c>
      <c r="B12" s="209" t="s">
        <v>257</v>
      </c>
      <c r="C12" s="210"/>
      <c r="D12" s="210"/>
    </row>
    <row r="13" spans="1:4" ht="15.75" thickBot="1" x14ac:dyDescent="0.25">
      <c r="A13" s="208" t="s">
        <v>14</v>
      </c>
      <c r="B13" s="209" t="s">
        <v>258</v>
      </c>
      <c r="C13" s="210"/>
      <c r="D13" s="210"/>
    </row>
    <row r="14" spans="1:4" ht="16.5" thickBot="1" x14ac:dyDescent="0.3">
      <c r="A14" s="634" t="s">
        <v>259</v>
      </c>
      <c r="B14" s="635"/>
      <c r="C14" s="211">
        <f>SUM(C8:C13)</f>
        <v>0</v>
      </c>
      <c r="D14" s="211">
        <f>SUM(D8:D13)</f>
        <v>0</v>
      </c>
    </row>
    <row r="15" spans="1:4" ht="45.75" customHeight="1" x14ac:dyDescent="0.2">
      <c r="A15" s="636" t="s">
        <v>260</v>
      </c>
      <c r="B15" s="636"/>
      <c r="C15" s="636"/>
    </row>
  </sheetData>
  <mergeCells count="3">
    <mergeCell ref="A14:B14"/>
    <mergeCell ref="A15:C15"/>
    <mergeCell ref="A3:D3"/>
  </mergeCells>
  <printOptions horizontalCentered="1"/>
  <pageMargins left="0.31496062992125984" right="0.47244094488188981" top="0.9055118110236221" bottom="0.51181102362204722" header="0.6692913385826772" footer="0.27559055118110237"/>
  <pageSetup paperSize="9" scale="83" orientation="landscape" r:id="rId1"/>
  <headerFooter alignWithMargins="0">
    <oddFooter>&amp;L&amp;D&amp;C&amp;P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FD859-E8C2-490E-9E20-C200D3BA7CAC}">
  <dimension ref="A1:D41"/>
  <sheetViews>
    <sheetView view="pageBreakPreview" zoomScaleNormal="100" zoomScaleSheetLayoutView="100" workbookViewId="0">
      <selection activeCell="D1" sqref="D1"/>
    </sheetView>
  </sheetViews>
  <sheetFormatPr defaultRowHeight="24.95" customHeight="1" x14ac:dyDescent="0.25"/>
  <cols>
    <col min="1" max="1" width="5.7109375" style="212" customWidth="1"/>
    <col min="2" max="2" width="10.7109375" style="213" customWidth="1"/>
    <col min="3" max="3" width="50.5703125" style="213" customWidth="1"/>
    <col min="4" max="4" width="16.28515625" style="213" customWidth="1"/>
    <col min="5" max="16384" width="9.140625" style="213"/>
  </cols>
  <sheetData>
    <row r="1" spans="1:4" ht="24.95" customHeight="1" x14ac:dyDescent="0.25">
      <c r="D1" s="214" t="s">
        <v>621</v>
      </c>
    </row>
    <row r="2" spans="1:4" ht="24.95" customHeight="1" x14ac:dyDescent="0.25">
      <c r="D2" s="214"/>
    </row>
    <row r="3" spans="1:4" ht="24.95" customHeight="1" x14ac:dyDescent="0.25">
      <c r="B3" s="638" t="s">
        <v>261</v>
      </c>
      <c r="C3" s="638"/>
      <c r="D3" s="638"/>
    </row>
    <row r="4" spans="1:4" ht="24.95" customHeight="1" x14ac:dyDescent="0.25">
      <c r="B4" s="215"/>
      <c r="C4" s="215"/>
      <c r="D4" s="215"/>
    </row>
    <row r="5" spans="1:4" ht="20.100000000000001" customHeight="1" thickBot="1" x14ac:dyDescent="0.25">
      <c r="D5" s="216" t="s">
        <v>1</v>
      </c>
    </row>
    <row r="6" spans="1:4" ht="20.100000000000001" customHeight="1" thickBot="1" x14ac:dyDescent="0.25">
      <c r="A6" s="217"/>
      <c r="B6" s="639" t="s">
        <v>2</v>
      </c>
      <c r="C6" s="640"/>
      <c r="D6" s="218" t="s">
        <v>3</v>
      </c>
    </row>
    <row r="7" spans="1:4" ht="20.100000000000001" customHeight="1" x14ac:dyDescent="0.25">
      <c r="A7" s="219"/>
      <c r="B7" s="641" t="s">
        <v>262</v>
      </c>
      <c r="C7" s="643" t="s">
        <v>263</v>
      </c>
      <c r="D7" s="645" t="s">
        <v>607</v>
      </c>
    </row>
    <row r="8" spans="1:4" ht="13.5" thickBot="1" x14ac:dyDescent="0.3">
      <c r="A8" s="220"/>
      <c r="B8" s="642"/>
      <c r="C8" s="644"/>
      <c r="D8" s="646"/>
    </row>
    <row r="9" spans="1:4" s="224" customFormat="1" ht="20.100000000000001" customHeight="1" x14ac:dyDescent="0.25">
      <c r="A9" s="221" t="s">
        <v>7</v>
      </c>
      <c r="B9" s="222" t="s">
        <v>63</v>
      </c>
      <c r="C9" s="222"/>
      <c r="D9" s="223">
        <f>SUM(D10:D13)</f>
        <v>0</v>
      </c>
    </row>
    <row r="10" spans="1:4" ht="20.100000000000001" customHeight="1" x14ac:dyDescent="0.25">
      <c r="A10" s="225" t="s">
        <v>8</v>
      </c>
      <c r="B10" s="226">
        <v>1</v>
      </c>
      <c r="C10" s="227"/>
      <c r="D10" s="228"/>
    </row>
    <row r="11" spans="1:4" ht="20.100000000000001" customHeight="1" x14ac:dyDescent="0.25">
      <c r="A11" s="225" t="s">
        <v>9</v>
      </c>
      <c r="B11" s="226">
        <v>2</v>
      </c>
      <c r="C11" s="227"/>
      <c r="D11" s="228"/>
    </row>
    <row r="12" spans="1:4" ht="20.100000000000001" customHeight="1" x14ac:dyDescent="0.25">
      <c r="A12" s="225" t="s">
        <v>10</v>
      </c>
      <c r="B12" s="229">
        <v>3</v>
      </c>
      <c r="C12" s="230"/>
      <c r="D12" s="228"/>
    </row>
    <row r="13" spans="1:4" ht="20.100000000000001" customHeight="1" x14ac:dyDescent="0.25">
      <c r="A13" s="225" t="s">
        <v>11</v>
      </c>
      <c r="B13" s="231">
        <v>4</v>
      </c>
      <c r="C13" s="232"/>
      <c r="D13" s="228"/>
    </row>
    <row r="14" spans="1:4" s="224" customFormat="1" ht="20.100000000000001" customHeight="1" x14ac:dyDescent="0.25">
      <c r="A14" s="225" t="s">
        <v>12</v>
      </c>
      <c r="B14" s="647" t="s">
        <v>264</v>
      </c>
      <c r="C14" s="647"/>
      <c r="D14" s="233">
        <f>SUM(D15:D20)</f>
        <v>0</v>
      </c>
    </row>
    <row r="15" spans="1:4" s="235" customFormat="1" ht="20.100000000000001" customHeight="1" x14ac:dyDescent="0.25">
      <c r="A15" s="225" t="s">
        <v>13</v>
      </c>
      <c r="B15" s="226">
        <v>1</v>
      </c>
      <c r="C15" s="234"/>
      <c r="D15" s="228"/>
    </row>
    <row r="16" spans="1:4" ht="20.100000000000001" customHeight="1" x14ac:dyDescent="0.25">
      <c r="A16" s="225" t="s">
        <v>14</v>
      </c>
      <c r="B16" s="226">
        <v>2</v>
      </c>
      <c r="C16" s="236"/>
      <c r="D16" s="237"/>
    </row>
    <row r="17" spans="1:4" ht="20.100000000000001" customHeight="1" x14ac:dyDescent="0.25">
      <c r="A17" s="225" t="s">
        <v>15</v>
      </c>
      <c r="B17" s="226">
        <v>3</v>
      </c>
      <c r="C17" s="236"/>
      <c r="D17" s="237"/>
    </row>
    <row r="18" spans="1:4" ht="20.100000000000001" customHeight="1" x14ac:dyDescent="0.25">
      <c r="A18" s="225" t="s">
        <v>16</v>
      </c>
      <c r="B18" s="226">
        <v>4</v>
      </c>
      <c r="C18" s="236"/>
      <c r="D18" s="237"/>
    </row>
    <row r="19" spans="1:4" ht="20.100000000000001" customHeight="1" x14ac:dyDescent="0.25">
      <c r="A19" s="225" t="s">
        <v>17</v>
      </c>
      <c r="B19" s="226">
        <v>5</v>
      </c>
      <c r="C19" s="236"/>
      <c r="D19" s="237"/>
    </row>
    <row r="20" spans="1:4" ht="20.100000000000001" customHeight="1" x14ac:dyDescent="0.25">
      <c r="A20" s="225" t="s">
        <v>18</v>
      </c>
      <c r="B20" s="226">
        <v>6</v>
      </c>
      <c r="C20" s="236"/>
      <c r="D20" s="237"/>
    </row>
    <row r="21" spans="1:4" ht="24.95" customHeight="1" thickBot="1" x14ac:dyDescent="0.3">
      <c r="A21" s="238" t="s">
        <v>19</v>
      </c>
      <c r="B21" s="239"/>
      <c r="C21" s="240" t="s">
        <v>265</v>
      </c>
      <c r="D21" s="241">
        <f>SUM(D9,D14)</f>
        <v>0</v>
      </c>
    </row>
    <row r="22" spans="1:4" ht="20.100000000000001" customHeight="1" thickBot="1" x14ac:dyDescent="0.3">
      <c r="A22" s="242"/>
      <c r="B22" s="243"/>
      <c r="C22" s="243"/>
      <c r="D22" s="243"/>
    </row>
    <row r="23" spans="1:4" ht="24.95" customHeight="1" thickBot="1" x14ac:dyDescent="0.3">
      <c r="A23" s="244" t="s">
        <v>20</v>
      </c>
      <c r="B23" s="245"/>
      <c r="C23" s="246" t="s">
        <v>266</v>
      </c>
      <c r="D23" s="247"/>
    </row>
    <row r="24" spans="1:4" ht="20.100000000000001" customHeight="1" thickBot="1" x14ac:dyDescent="0.3">
      <c r="A24" s="242"/>
      <c r="B24" s="243"/>
      <c r="C24" s="243"/>
      <c r="D24" s="243"/>
    </row>
    <row r="25" spans="1:4" ht="24.95" customHeight="1" thickBot="1" x14ac:dyDescent="0.3">
      <c r="A25" s="244" t="s">
        <v>21</v>
      </c>
      <c r="B25" s="248"/>
      <c r="C25" s="246" t="s">
        <v>267</v>
      </c>
      <c r="D25" s="247">
        <f>D21+D23</f>
        <v>0</v>
      </c>
    </row>
    <row r="26" spans="1:4" ht="12.75" x14ac:dyDescent="0.25"/>
    <row r="27" spans="1:4" ht="24.95" customHeight="1" x14ac:dyDescent="0.25">
      <c r="B27" s="637"/>
      <c r="C27" s="637"/>
    </row>
    <row r="28" spans="1:4" ht="12.75" x14ac:dyDescent="0.25">
      <c r="C28" s="249"/>
      <c r="D28" s="250"/>
    </row>
    <row r="29" spans="1:4" ht="12.75" x14ac:dyDescent="0.25">
      <c r="C29" s="249"/>
      <c r="D29" s="250"/>
    </row>
    <row r="30" spans="1:4" ht="12.75" x14ac:dyDescent="0.25">
      <c r="C30" s="249"/>
      <c r="D30" s="250"/>
    </row>
    <row r="31" spans="1:4" ht="12.75" x14ac:dyDescent="0.25">
      <c r="C31" s="235"/>
      <c r="D31" s="250"/>
    </row>
    <row r="32" spans="1:4" ht="12.75" x14ac:dyDescent="0.25">
      <c r="C32" s="235"/>
      <c r="D32" s="250"/>
    </row>
    <row r="33" spans="1:4" ht="12.75" x14ac:dyDescent="0.25">
      <c r="C33" s="235"/>
      <c r="D33" s="250"/>
    </row>
    <row r="34" spans="1:4" ht="12.75" x14ac:dyDescent="0.25">
      <c r="A34" s="213"/>
      <c r="C34" s="235"/>
      <c r="D34" s="250"/>
    </row>
    <row r="35" spans="1:4" ht="12.75" x14ac:dyDescent="0.25">
      <c r="A35" s="213"/>
      <c r="C35" s="235"/>
      <c r="D35" s="250"/>
    </row>
    <row r="36" spans="1:4" ht="12.75" x14ac:dyDescent="0.25">
      <c r="A36" s="213"/>
      <c r="C36" s="235"/>
      <c r="D36" s="250"/>
    </row>
    <row r="37" spans="1:4" ht="12.75" x14ac:dyDescent="0.25">
      <c r="A37" s="213"/>
      <c r="D37" s="251"/>
    </row>
    <row r="38" spans="1:4" ht="12.75" x14ac:dyDescent="0.25">
      <c r="A38" s="213"/>
      <c r="D38" s="251"/>
    </row>
    <row r="39" spans="1:4" ht="12.75" x14ac:dyDescent="0.25">
      <c r="A39" s="213"/>
    </row>
    <row r="40" spans="1:4" ht="12.75" x14ac:dyDescent="0.25">
      <c r="A40" s="213"/>
    </row>
    <row r="41" spans="1:4" ht="12.75" x14ac:dyDescent="0.25">
      <c r="A41" s="213"/>
    </row>
  </sheetData>
  <mergeCells count="7">
    <mergeCell ref="B27:C27"/>
    <mergeCell ref="B3:D3"/>
    <mergeCell ref="B6:C6"/>
    <mergeCell ref="B7:B8"/>
    <mergeCell ref="C7:C8"/>
    <mergeCell ref="D7:D8"/>
    <mergeCell ref="B14:C14"/>
  </mergeCell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&amp;L&amp;D&amp;C&amp;P</oddFooter>
  </headerFooter>
  <rowBreaks count="1" manualBreakCount="1">
    <brk id="25" min="1"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831A4-D12E-428B-8DFB-8F6AC4A911AD}">
  <dimension ref="A1:N27"/>
  <sheetViews>
    <sheetView view="pageBreakPreview" zoomScaleSheetLayoutView="100" workbookViewId="0">
      <selection activeCell="N1" sqref="N1"/>
    </sheetView>
  </sheetViews>
  <sheetFormatPr defaultRowHeight="12.75" x14ac:dyDescent="0.2"/>
  <cols>
    <col min="1" max="1" width="3.5703125" style="252" bestFit="1" customWidth="1"/>
    <col min="2" max="7" width="10.7109375" style="253" customWidth="1"/>
    <col min="8" max="14" width="13.7109375" style="253" customWidth="1"/>
    <col min="15" max="16384" width="9.140625" style="253"/>
  </cols>
  <sheetData>
    <row r="1" spans="1:14" x14ac:dyDescent="0.2">
      <c r="M1" s="252"/>
      <c r="N1" s="252" t="s">
        <v>622</v>
      </c>
    </row>
    <row r="2" spans="1:14" x14ac:dyDescent="0.2">
      <c r="L2" s="252"/>
    </row>
    <row r="3" spans="1:14" ht="15.75" x14ac:dyDescent="0.25">
      <c r="A3" s="648" t="s">
        <v>608</v>
      </c>
      <c r="B3" s="648"/>
      <c r="C3" s="648"/>
      <c r="D3" s="648"/>
      <c r="E3" s="648"/>
      <c r="F3" s="648"/>
      <c r="G3" s="648"/>
      <c r="H3" s="648"/>
      <c r="I3" s="648"/>
      <c r="J3" s="648"/>
      <c r="K3" s="648"/>
      <c r="L3" s="648"/>
      <c r="M3" s="648"/>
      <c r="N3" s="648"/>
    </row>
    <row r="4" spans="1:14" ht="15.75" customHeight="1" x14ac:dyDescent="0.25">
      <c r="A4" s="665" t="s">
        <v>268</v>
      </c>
      <c r="B4" s="665"/>
      <c r="C4" s="665"/>
      <c r="D4" s="665"/>
      <c r="E4" s="665"/>
      <c r="F4" s="665"/>
      <c r="G4" s="665"/>
      <c r="H4" s="665"/>
      <c r="I4" s="665"/>
      <c r="J4" s="665"/>
      <c r="K4" s="665"/>
      <c r="L4" s="665"/>
      <c r="M4" s="665"/>
      <c r="N4" s="665"/>
    </row>
    <row r="5" spans="1:14" ht="15.75" customHeight="1" x14ac:dyDescent="0.25">
      <c r="A5" s="665" t="s">
        <v>269</v>
      </c>
      <c r="B5" s="665"/>
      <c r="C5" s="665"/>
      <c r="D5" s="665"/>
      <c r="E5" s="665"/>
      <c r="F5" s="665"/>
      <c r="G5" s="665"/>
      <c r="H5" s="665"/>
      <c r="I5" s="665"/>
      <c r="J5" s="665"/>
      <c r="K5" s="665"/>
      <c r="L5" s="665"/>
      <c r="M5" s="665"/>
      <c r="N5" s="665"/>
    </row>
    <row r="6" spans="1:14" ht="15.75" customHeight="1" x14ac:dyDescent="0.25">
      <c r="A6" s="665" t="s">
        <v>270</v>
      </c>
      <c r="B6" s="665"/>
      <c r="C6" s="665"/>
      <c r="D6" s="665"/>
      <c r="E6" s="665"/>
      <c r="F6" s="665"/>
      <c r="G6" s="665"/>
      <c r="H6" s="665"/>
      <c r="I6" s="665"/>
      <c r="J6" s="665"/>
      <c r="K6" s="665"/>
      <c r="L6" s="665"/>
      <c r="M6" s="665"/>
      <c r="N6" s="665"/>
    </row>
    <row r="7" spans="1:14" ht="15.75" x14ac:dyDescent="0.25">
      <c r="A7" s="254"/>
      <c r="B7" s="255"/>
      <c r="C7" s="255"/>
      <c r="D7" s="255"/>
      <c r="E7" s="255"/>
      <c r="F7" s="255"/>
      <c r="G7" s="255"/>
      <c r="H7" s="255"/>
      <c r="I7" s="255"/>
      <c r="J7" s="255"/>
      <c r="K7" s="255"/>
      <c r="L7" s="255"/>
    </row>
    <row r="8" spans="1:14" x14ac:dyDescent="0.2">
      <c r="L8" s="256"/>
      <c r="M8" s="257"/>
      <c r="N8" s="257" t="s">
        <v>1</v>
      </c>
    </row>
    <row r="9" spans="1:14" x14ac:dyDescent="0.2">
      <c r="A9" s="258"/>
      <c r="B9" s="655" t="s">
        <v>2</v>
      </c>
      <c r="C9" s="655"/>
      <c r="D9" s="655"/>
      <c r="E9" s="655"/>
      <c r="F9" s="655"/>
      <c r="G9" s="655"/>
      <c r="H9" s="259" t="s">
        <v>3</v>
      </c>
      <c r="I9" s="259" t="s">
        <v>4</v>
      </c>
      <c r="J9" s="259" t="s">
        <v>5</v>
      </c>
      <c r="K9" s="259" t="s">
        <v>6</v>
      </c>
      <c r="L9" s="259" t="s">
        <v>86</v>
      </c>
      <c r="M9" s="260" t="s">
        <v>236</v>
      </c>
      <c r="N9" s="316" t="s">
        <v>244</v>
      </c>
    </row>
    <row r="10" spans="1:14" s="263" customFormat="1" ht="52.5" customHeight="1" x14ac:dyDescent="0.25">
      <c r="A10" s="258" t="s">
        <v>7</v>
      </c>
      <c r="B10" s="656" t="s">
        <v>271</v>
      </c>
      <c r="C10" s="657"/>
      <c r="D10" s="657"/>
      <c r="E10" s="657"/>
      <c r="F10" s="657"/>
      <c r="G10" s="658"/>
      <c r="H10" s="261" t="s">
        <v>272</v>
      </c>
      <c r="I10" s="262" t="s">
        <v>273</v>
      </c>
      <c r="J10" s="262" t="s">
        <v>274</v>
      </c>
      <c r="K10" s="262" t="s">
        <v>275</v>
      </c>
      <c r="L10" s="261" t="s">
        <v>276</v>
      </c>
      <c r="M10" s="659" t="s">
        <v>302</v>
      </c>
      <c r="N10" s="659" t="s">
        <v>606</v>
      </c>
    </row>
    <row r="11" spans="1:14" x14ac:dyDescent="0.2">
      <c r="A11" s="258" t="s">
        <v>8</v>
      </c>
      <c r="B11" s="264"/>
      <c r="C11" s="265"/>
      <c r="D11" s="265"/>
      <c r="E11" s="265"/>
      <c r="F11" s="265"/>
      <c r="G11" s="266"/>
      <c r="H11" s="661" t="s">
        <v>277</v>
      </c>
      <c r="I11" s="661"/>
      <c r="J11" s="661"/>
      <c r="K11" s="661"/>
      <c r="L11" s="661"/>
      <c r="M11" s="660"/>
      <c r="N11" s="660"/>
    </row>
    <row r="12" spans="1:14" s="263" customFormat="1" ht="25.5" customHeight="1" x14ac:dyDescent="0.2">
      <c r="A12" s="258" t="s">
        <v>9</v>
      </c>
      <c r="B12" s="267"/>
      <c r="C12" s="268"/>
      <c r="D12" s="268"/>
      <c r="E12" s="268"/>
      <c r="F12" s="268"/>
      <c r="G12" s="269"/>
      <c r="H12" s="270" t="s">
        <v>278</v>
      </c>
      <c r="I12" s="662" t="s">
        <v>609</v>
      </c>
      <c r="J12" s="663"/>
      <c r="K12" s="663"/>
      <c r="L12" s="664"/>
      <c r="M12" s="660"/>
      <c r="N12" s="660"/>
    </row>
    <row r="13" spans="1:14" s="263" customFormat="1" ht="25.5" customHeight="1" x14ac:dyDescent="0.2">
      <c r="A13" s="258" t="s">
        <v>10</v>
      </c>
      <c r="B13" s="666" t="s">
        <v>279</v>
      </c>
      <c r="C13" s="667"/>
      <c r="D13" s="667"/>
      <c r="E13" s="667"/>
      <c r="F13" s="667"/>
      <c r="G13" s="667"/>
      <c r="H13" s="667"/>
      <c r="I13" s="667"/>
      <c r="J13" s="667"/>
      <c r="K13" s="667"/>
      <c r="L13" s="667"/>
      <c r="M13" s="667"/>
      <c r="N13" s="668"/>
    </row>
    <row r="14" spans="1:14" ht="25.5" customHeight="1" x14ac:dyDescent="0.2">
      <c r="A14" s="258" t="s">
        <v>11</v>
      </c>
      <c r="B14" s="649" t="s">
        <v>228</v>
      </c>
      <c r="C14" s="650"/>
      <c r="D14" s="650"/>
      <c r="E14" s="650"/>
      <c r="F14" s="650"/>
      <c r="G14" s="651"/>
      <c r="H14" s="271">
        <f>SUM(H15:H15)</f>
        <v>0</v>
      </c>
      <c r="I14" s="271">
        <f t="shared" ref="I14:L14" si="0">SUM(I15:I15)</f>
        <v>0</v>
      </c>
      <c r="J14" s="271">
        <f t="shared" si="0"/>
        <v>0</v>
      </c>
      <c r="K14" s="271">
        <f t="shared" si="0"/>
        <v>0</v>
      </c>
      <c r="L14" s="271">
        <f t="shared" si="0"/>
        <v>0</v>
      </c>
      <c r="M14" s="271">
        <f>SUM(H14:L14)</f>
        <v>0</v>
      </c>
      <c r="N14" s="271">
        <f>SUM(N15)</f>
        <v>0</v>
      </c>
    </row>
    <row r="15" spans="1:14" ht="25.5" customHeight="1" x14ac:dyDescent="0.2">
      <c r="A15" s="258" t="s">
        <v>12</v>
      </c>
      <c r="B15" s="652"/>
      <c r="C15" s="653"/>
      <c r="D15" s="653"/>
      <c r="E15" s="653"/>
      <c r="F15" s="653"/>
      <c r="G15" s="654"/>
      <c r="H15" s="272"/>
      <c r="I15" s="272"/>
      <c r="J15" s="272"/>
      <c r="K15" s="272"/>
      <c r="L15" s="272"/>
      <c r="M15" s="272">
        <f>SUM(H15:L15)</f>
        <v>0</v>
      </c>
      <c r="N15" s="272"/>
    </row>
    <row r="16" spans="1:14" ht="25.5" customHeight="1" x14ac:dyDescent="0.2">
      <c r="A16" s="258" t="s">
        <v>13</v>
      </c>
      <c r="B16" s="669" t="s">
        <v>280</v>
      </c>
      <c r="C16" s="670"/>
      <c r="D16" s="670"/>
      <c r="E16" s="670"/>
      <c r="F16" s="670"/>
      <c r="G16" s="670"/>
      <c r="H16" s="670"/>
      <c r="I16" s="670"/>
      <c r="J16" s="670"/>
      <c r="K16" s="670"/>
      <c r="L16" s="670"/>
      <c r="M16" s="670"/>
      <c r="N16" s="671"/>
    </row>
    <row r="17" spans="1:14" ht="25.5" customHeight="1" x14ac:dyDescent="0.2">
      <c r="A17" s="258" t="s">
        <v>14</v>
      </c>
      <c r="B17" s="649" t="s">
        <v>228</v>
      </c>
      <c r="C17" s="650"/>
      <c r="D17" s="650"/>
      <c r="E17" s="650"/>
      <c r="F17" s="650"/>
      <c r="G17" s="651"/>
      <c r="H17" s="271">
        <f>SUM(H18:H18)</f>
        <v>0</v>
      </c>
      <c r="I17" s="271">
        <f>SUM(I18:I18)</f>
        <v>0</v>
      </c>
      <c r="J17" s="271">
        <f>SUM(J18:J18)</f>
        <v>0</v>
      </c>
      <c r="K17" s="271">
        <f>SUM(K18:K18)</f>
        <v>0</v>
      </c>
      <c r="L17" s="271">
        <f>SUM(L18:L18)</f>
        <v>0</v>
      </c>
      <c r="M17" s="271">
        <f>SUM(H17:L17)</f>
        <v>0</v>
      </c>
      <c r="N17" s="271">
        <f>SUM(I17:M17)</f>
        <v>0</v>
      </c>
    </row>
    <row r="18" spans="1:14" ht="12.75" customHeight="1" x14ac:dyDescent="0.2">
      <c r="A18" s="258" t="s">
        <v>15</v>
      </c>
      <c r="B18" s="652"/>
      <c r="C18" s="653"/>
      <c r="D18" s="653"/>
      <c r="E18" s="653"/>
      <c r="F18" s="653"/>
      <c r="G18" s="654"/>
      <c r="H18" s="272"/>
      <c r="I18" s="272"/>
      <c r="J18" s="272"/>
      <c r="K18" s="272"/>
      <c r="L18" s="272"/>
      <c r="M18" s="272"/>
      <c r="N18" s="272"/>
    </row>
    <row r="19" spans="1:14" ht="25.5" customHeight="1" x14ac:dyDescent="0.2">
      <c r="A19" s="258" t="s">
        <v>16</v>
      </c>
      <c r="B19" s="669" t="s">
        <v>281</v>
      </c>
      <c r="C19" s="670"/>
      <c r="D19" s="670"/>
      <c r="E19" s="670"/>
      <c r="F19" s="670"/>
      <c r="G19" s="670"/>
      <c r="H19" s="670"/>
      <c r="I19" s="670"/>
      <c r="J19" s="670"/>
      <c r="K19" s="670"/>
      <c r="L19" s="670"/>
      <c r="M19" s="670"/>
      <c r="N19" s="671"/>
    </row>
    <row r="20" spans="1:14" ht="25.5" customHeight="1" x14ac:dyDescent="0.2">
      <c r="A20" s="258" t="s">
        <v>17</v>
      </c>
      <c r="B20" s="649" t="s">
        <v>228</v>
      </c>
      <c r="C20" s="650"/>
      <c r="D20" s="650"/>
      <c r="E20" s="650"/>
      <c r="F20" s="650"/>
      <c r="G20" s="651"/>
      <c r="H20" s="271">
        <f>SUM(H21:H21)</f>
        <v>0</v>
      </c>
      <c r="I20" s="271">
        <f>SUM(I21:I21)</f>
        <v>0</v>
      </c>
      <c r="J20" s="271">
        <f>SUM(J21:J21)</f>
        <v>0</v>
      </c>
      <c r="K20" s="271">
        <f>SUM(K21:K21)</f>
        <v>0</v>
      </c>
      <c r="L20" s="271">
        <f>SUM(L21:L21)</f>
        <v>0</v>
      </c>
      <c r="M20" s="271">
        <f>SUM(H20:L20)</f>
        <v>0</v>
      </c>
      <c r="N20" s="271">
        <f>SUM(I20:M20)</f>
        <v>0</v>
      </c>
    </row>
    <row r="21" spans="1:14" ht="12.75" customHeight="1" x14ac:dyDescent="0.2">
      <c r="A21" s="258" t="s">
        <v>18</v>
      </c>
      <c r="B21" s="679"/>
      <c r="C21" s="680"/>
      <c r="D21" s="680"/>
      <c r="E21" s="680"/>
      <c r="F21" s="680"/>
      <c r="G21" s="681"/>
      <c r="H21" s="272"/>
      <c r="I21" s="272"/>
      <c r="J21" s="272"/>
      <c r="K21" s="272"/>
      <c r="L21" s="272"/>
      <c r="M21" s="272"/>
      <c r="N21" s="272"/>
    </row>
    <row r="22" spans="1:14" ht="25.5" customHeight="1" x14ac:dyDescent="0.2">
      <c r="A22" s="258" t="s">
        <v>19</v>
      </c>
      <c r="B22" s="669" t="s">
        <v>282</v>
      </c>
      <c r="C22" s="670"/>
      <c r="D22" s="670"/>
      <c r="E22" s="670"/>
      <c r="F22" s="670"/>
      <c r="G22" s="670"/>
      <c r="H22" s="670"/>
      <c r="I22" s="670"/>
      <c r="J22" s="670"/>
      <c r="K22" s="670"/>
      <c r="L22" s="670"/>
      <c r="M22" s="670"/>
      <c r="N22" s="671"/>
    </row>
    <row r="23" spans="1:14" s="263" customFormat="1" ht="25.5" customHeight="1" x14ac:dyDescent="0.2">
      <c r="A23" s="258" t="s">
        <v>20</v>
      </c>
      <c r="B23" s="649" t="s">
        <v>228</v>
      </c>
      <c r="C23" s="650"/>
      <c r="D23" s="650"/>
      <c r="E23" s="650"/>
      <c r="F23" s="650"/>
      <c r="G23" s="651"/>
      <c r="H23" s="271">
        <f>SUM(H24:H24)</f>
        <v>0</v>
      </c>
      <c r="I23" s="271">
        <f>SUM(I24:I24)</f>
        <v>0</v>
      </c>
      <c r="J23" s="271">
        <f>SUM(J24:J24)</f>
        <v>0</v>
      </c>
      <c r="K23" s="271">
        <f>SUM(K24:K24)</f>
        <v>0</v>
      </c>
      <c r="L23" s="271">
        <f>SUM(L24:L24)</f>
        <v>0</v>
      </c>
      <c r="M23" s="271">
        <f>SUM(H23:L23)</f>
        <v>0</v>
      </c>
      <c r="N23" s="271">
        <f>SUM(I23:M23)</f>
        <v>0</v>
      </c>
    </row>
    <row r="24" spans="1:14" x14ac:dyDescent="0.2">
      <c r="A24" s="258" t="s">
        <v>21</v>
      </c>
      <c r="B24" s="679"/>
      <c r="C24" s="653"/>
      <c r="D24" s="653"/>
      <c r="E24" s="653"/>
      <c r="F24" s="653"/>
      <c r="G24" s="654"/>
      <c r="H24" s="272"/>
      <c r="I24" s="272"/>
      <c r="J24" s="272"/>
      <c r="K24" s="272"/>
      <c r="L24" s="272"/>
      <c r="M24" s="272"/>
      <c r="N24" s="272"/>
    </row>
    <row r="25" spans="1:14" ht="15.75" x14ac:dyDescent="0.25">
      <c r="A25" s="258" t="s">
        <v>22</v>
      </c>
      <c r="B25" s="273" t="s">
        <v>242</v>
      </c>
      <c r="C25" s="274"/>
      <c r="D25" s="274"/>
      <c r="E25" s="274"/>
      <c r="F25" s="274"/>
      <c r="G25" s="275"/>
      <c r="H25" s="276">
        <f>SUM(H14,H17,H20,H23)</f>
        <v>0</v>
      </c>
      <c r="I25" s="276">
        <f t="shared" ref="I25:L25" si="1">SUM(I14,I17,I20,I23)</f>
        <v>0</v>
      </c>
      <c r="J25" s="276">
        <f t="shared" si="1"/>
        <v>0</v>
      </c>
      <c r="K25" s="276">
        <f t="shared" si="1"/>
        <v>0</v>
      </c>
      <c r="L25" s="276">
        <f t="shared" si="1"/>
        <v>0</v>
      </c>
      <c r="M25" s="672">
        <f>SUM(M14,M17,M20,M23)</f>
        <v>0</v>
      </c>
      <c r="N25" s="672">
        <f>SUM(N14,N17,N20,N23)</f>
        <v>0</v>
      </c>
    </row>
    <row r="26" spans="1:14" ht="15.75" x14ac:dyDescent="0.25">
      <c r="A26" s="258" t="s">
        <v>23</v>
      </c>
      <c r="B26" s="277"/>
      <c r="C26" s="274"/>
      <c r="D26" s="274"/>
      <c r="E26" s="274"/>
      <c r="F26" s="274"/>
      <c r="G26" s="275"/>
      <c r="H26" s="675">
        <f>SUM(H25:J25)</f>
        <v>0</v>
      </c>
      <c r="I26" s="676"/>
      <c r="J26" s="677"/>
      <c r="K26" s="675">
        <f>SUM(K25:L25)</f>
        <v>0</v>
      </c>
      <c r="L26" s="677"/>
      <c r="M26" s="673"/>
      <c r="N26" s="673"/>
    </row>
    <row r="27" spans="1:14" ht="15.75" x14ac:dyDescent="0.25">
      <c r="A27" s="258" t="s">
        <v>24</v>
      </c>
      <c r="B27" s="273" t="s">
        <v>283</v>
      </c>
      <c r="C27" s="274"/>
      <c r="D27" s="274"/>
      <c r="E27" s="274"/>
      <c r="F27" s="274"/>
      <c r="G27" s="275"/>
      <c r="H27" s="678">
        <f>SUM(H26:K26)</f>
        <v>0</v>
      </c>
      <c r="I27" s="678"/>
      <c r="J27" s="678"/>
      <c r="K27" s="678"/>
      <c r="L27" s="678"/>
      <c r="M27" s="674"/>
      <c r="N27" s="674"/>
    </row>
  </sheetData>
  <mergeCells count="27">
    <mergeCell ref="B19:N19"/>
    <mergeCell ref="M25:M27"/>
    <mergeCell ref="H26:J26"/>
    <mergeCell ref="K26:L26"/>
    <mergeCell ref="H27:L27"/>
    <mergeCell ref="N25:N27"/>
    <mergeCell ref="B22:N22"/>
    <mergeCell ref="B20:G20"/>
    <mergeCell ref="B21:G21"/>
    <mergeCell ref="B23:G23"/>
    <mergeCell ref="B24:G24"/>
    <mergeCell ref="A3:N3"/>
    <mergeCell ref="B17:G17"/>
    <mergeCell ref="B18:G18"/>
    <mergeCell ref="B9:G9"/>
    <mergeCell ref="B10:G10"/>
    <mergeCell ref="M10:M12"/>
    <mergeCell ref="H11:L11"/>
    <mergeCell ref="I12:L12"/>
    <mergeCell ref="A4:N4"/>
    <mergeCell ref="A5:N5"/>
    <mergeCell ref="A6:N6"/>
    <mergeCell ref="B13:N13"/>
    <mergeCell ref="B16:N16"/>
    <mergeCell ref="N10:N12"/>
    <mergeCell ref="B14:G14"/>
    <mergeCell ref="B15:G15"/>
  </mergeCells>
  <printOptions horizontalCentered="1"/>
  <pageMargins left="0.59055118110236227" right="0.59055118110236227" top="0.98425196850393704" bottom="0.98425196850393704" header="0.51181102362204722" footer="0.51181102362204722"/>
  <pageSetup paperSize="9" scale="81" firstPageNumber="15" orientation="landscape" r:id="rId1"/>
  <headerFooter alignWithMargins="0">
    <oddHeader xml:space="preserve">&amp;C&amp;"Arial,Félkövér"&amp;12
</oddHeader>
    <oddFooter>&amp;L&amp;D&amp;C&amp;P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9385-706F-4570-A19F-37CF21C7F8A5}">
  <dimension ref="A1:C16"/>
  <sheetViews>
    <sheetView view="pageBreakPreview" zoomScaleNormal="100" zoomScaleSheetLayoutView="100" workbookViewId="0">
      <pane ySplit="8" topLeftCell="A9" activePane="bottomLeft" state="frozen"/>
      <selection activeCell="B15" sqref="B15:F15"/>
      <selection pane="bottomLeft" activeCell="C1" sqref="C1"/>
    </sheetView>
  </sheetViews>
  <sheetFormatPr defaultRowHeight="12.75" x14ac:dyDescent="0.2"/>
  <cols>
    <col min="1" max="1" width="8.140625" style="317" customWidth="1"/>
    <col min="2" max="2" width="82" style="317" customWidth="1"/>
    <col min="3" max="3" width="19.140625" style="317" customWidth="1"/>
    <col min="4" max="256" width="9.140625" style="317"/>
    <col min="257" max="257" width="8.140625" style="317" customWidth="1"/>
    <col min="258" max="258" width="82" style="317" customWidth="1"/>
    <col min="259" max="259" width="19.140625" style="317" customWidth="1"/>
    <col min="260" max="512" width="9.140625" style="317"/>
    <col min="513" max="513" width="8.140625" style="317" customWidth="1"/>
    <col min="514" max="514" width="82" style="317" customWidth="1"/>
    <col min="515" max="515" width="19.140625" style="317" customWidth="1"/>
    <col min="516" max="768" width="9.140625" style="317"/>
    <col min="769" max="769" width="8.140625" style="317" customWidth="1"/>
    <col min="770" max="770" width="82" style="317" customWidth="1"/>
    <col min="771" max="771" width="19.140625" style="317" customWidth="1"/>
    <col min="772" max="1024" width="9.140625" style="317"/>
    <col min="1025" max="1025" width="8.140625" style="317" customWidth="1"/>
    <col min="1026" max="1026" width="82" style="317" customWidth="1"/>
    <col min="1027" max="1027" width="19.140625" style="317" customWidth="1"/>
    <col min="1028" max="1280" width="9.140625" style="317"/>
    <col min="1281" max="1281" width="8.140625" style="317" customWidth="1"/>
    <col min="1282" max="1282" width="82" style="317" customWidth="1"/>
    <col min="1283" max="1283" width="19.140625" style="317" customWidth="1"/>
    <col min="1284" max="1536" width="9.140625" style="317"/>
    <col min="1537" max="1537" width="8.140625" style="317" customWidth="1"/>
    <col min="1538" max="1538" width="82" style="317" customWidth="1"/>
    <col min="1539" max="1539" width="19.140625" style="317" customWidth="1"/>
    <col min="1540" max="1792" width="9.140625" style="317"/>
    <col min="1793" max="1793" width="8.140625" style="317" customWidth="1"/>
    <col min="1794" max="1794" width="82" style="317" customWidth="1"/>
    <col min="1795" max="1795" width="19.140625" style="317" customWidth="1"/>
    <col min="1796" max="2048" width="9.140625" style="317"/>
    <col min="2049" max="2049" width="8.140625" style="317" customWidth="1"/>
    <col min="2050" max="2050" width="82" style="317" customWidth="1"/>
    <col min="2051" max="2051" width="19.140625" style="317" customWidth="1"/>
    <col min="2052" max="2304" width="9.140625" style="317"/>
    <col min="2305" max="2305" width="8.140625" style="317" customWidth="1"/>
    <col min="2306" max="2306" width="82" style="317" customWidth="1"/>
    <col min="2307" max="2307" width="19.140625" style="317" customWidth="1"/>
    <col min="2308" max="2560" width="9.140625" style="317"/>
    <col min="2561" max="2561" width="8.140625" style="317" customWidth="1"/>
    <col min="2562" max="2562" width="82" style="317" customWidth="1"/>
    <col min="2563" max="2563" width="19.140625" style="317" customWidth="1"/>
    <col min="2564" max="2816" width="9.140625" style="317"/>
    <col min="2817" max="2817" width="8.140625" style="317" customWidth="1"/>
    <col min="2818" max="2818" width="82" style="317" customWidth="1"/>
    <col min="2819" max="2819" width="19.140625" style="317" customWidth="1"/>
    <col min="2820" max="3072" width="9.140625" style="317"/>
    <col min="3073" max="3073" width="8.140625" style="317" customWidth="1"/>
    <col min="3074" max="3074" width="82" style="317" customWidth="1"/>
    <col min="3075" max="3075" width="19.140625" style="317" customWidth="1"/>
    <col min="3076" max="3328" width="9.140625" style="317"/>
    <col min="3329" max="3329" width="8.140625" style="317" customWidth="1"/>
    <col min="3330" max="3330" width="82" style="317" customWidth="1"/>
    <col min="3331" max="3331" width="19.140625" style="317" customWidth="1"/>
    <col min="3332" max="3584" width="9.140625" style="317"/>
    <col min="3585" max="3585" width="8.140625" style="317" customWidth="1"/>
    <col min="3586" max="3586" width="82" style="317" customWidth="1"/>
    <col min="3587" max="3587" width="19.140625" style="317" customWidth="1"/>
    <col min="3588" max="3840" width="9.140625" style="317"/>
    <col min="3841" max="3841" width="8.140625" style="317" customWidth="1"/>
    <col min="3842" max="3842" width="82" style="317" customWidth="1"/>
    <col min="3843" max="3843" width="19.140625" style="317" customWidth="1"/>
    <col min="3844" max="4096" width="9.140625" style="317"/>
    <col min="4097" max="4097" width="8.140625" style="317" customWidth="1"/>
    <col min="4098" max="4098" width="82" style="317" customWidth="1"/>
    <col min="4099" max="4099" width="19.140625" style="317" customWidth="1"/>
    <col min="4100" max="4352" width="9.140625" style="317"/>
    <col min="4353" max="4353" width="8.140625" style="317" customWidth="1"/>
    <col min="4354" max="4354" width="82" style="317" customWidth="1"/>
    <col min="4355" max="4355" width="19.140625" style="317" customWidth="1"/>
    <col min="4356" max="4608" width="9.140625" style="317"/>
    <col min="4609" max="4609" width="8.140625" style="317" customWidth="1"/>
    <col min="4610" max="4610" width="82" style="317" customWidth="1"/>
    <col min="4611" max="4611" width="19.140625" style="317" customWidth="1"/>
    <col min="4612" max="4864" width="9.140625" style="317"/>
    <col min="4865" max="4865" width="8.140625" style="317" customWidth="1"/>
    <col min="4866" max="4866" width="82" style="317" customWidth="1"/>
    <col min="4867" max="4867" width="19.140625" style="317" customWidth="1"/>
    <col min="4868" max="5120" width="9.140625" style="317"/>
    <col min="5121" max="5121" width="8.140625" style="317" customWidth="1"/>
    <col min="5122" max="5122" width="82" style="317" customWidth="1"/>
    <col min="5123" max="5123" width="19.140625" style="317" customWidth="1"/>
    <col min="5124" max="5376" width="9.140625" style="317"/>
    <col min="5377" max="5377" width="8.140625" style="317" customWidth="1"/>
    <col min="5378" max="5378" width="82" style="317" customWidth="1"/>
    <col min="5379" max="5379" width="19.140625" style="317" customWidth="1"/>
    <col min="5380" max="5632" width="9.140625" style="317"/>
    <col min="5633" max="5633" width="8.140625" style="317" customWidth="1"/>
    <col min="5634" max="5634" width="82" style="317" customWidth="1"/>
    <col min="5635" max="5635" width="19.140625" style="317" customWidth="1"/>
    <col min="5636" max="5888" width="9.140625" style="317"/>
    <col min="5889" max="5889" width="8.140625" style="317" customWidth="1"/>
    <col min="5890" max="5890" width="82" style="317" customWidth="1"/>
    <col min="5891" max="5891" width="19.140625" style="317" customWidth="1"/>
    <col min="5892" max="6144" width="9.140625" style="317"/>
    <col min="6145" max="6145" width="8.140625" style="317" customWidth="1"/>
    <col min="6146" max="6146" width="82" style="317" customWidth="1"/>
    <col min="6147" max="6147" width="19.140625" style="317" customWidth="1"/>
    <col min="6148" max="6400" width="9.140625" style="317"/>
    <col min="6401" max="6401" width="8.140625" style="317" customWidth="1"/>
    <col min="6402" max="6402" width="82" style="317" customWidth="1"/>
    <col min="6403" max="6403" width="19.140625" style="317" customWidth="1"/>
    <col min="6404" max="6656" width="9.140625" style="317"/>
    <col min="6657" max="6657" width="8.140625" style="317" customWidth="1"/>
    <col min="6658" max="6658" width="82" style="317" customWidth="1"/>
    <col min="6659" max="6659" width="19.140625" style="317" customWidth="1"/>
    <col min="6660" max="6912" width="9.140625" style="317"/>
    <col min="6913" max="6913" width="8.140625" style="317" customWidth="1"/>
    <col min="6914" max="6914" width="82" style="317" customWidth="1"/>
    <col min="6915" max="6915" width="19.140625" style="317" customWidth="1"/>
    <col min="6916" max="7168" width="9.140625" style="317"/>
    <col min="7169" max="7169" width="8.140625" style="317" customWidth="1"/>
    <col min="7170" max="7170" width="82" style="317" customWidth="1"/>
    <col min="7171" max="7171" width="19.140625" style="317" customWidth="1"/>
    <col min="7172" max="7424" width="9.140625" style="317"/>
    <col min="7425" max="7425" width="8.140625" style="317" customWidth="1"/>
    <col min="7426" max="7426" width="82" style="317" customWidth="1"/>
    <col min="7427" max="7427" width="19.140625" style="317" customWidth="1"/>
    <col min="7428" max="7680" width="9.140625" style="317"/>
    <col min="7681" max="7681" width="8.140625" style="317" customWidth="1"/>
    <col min="7682" max="7682" width="82" style="317" customWidth="1"/>
    <col min="7683" max="7683" width="19.140625" style="317" customWidth="1"/>
    <col min="7684" max="7936" width="9.140625" style="317"/>
    <col min="7937" max="7937" width="8.140625" style="317" customWidth="1"/>
    <col min="7938" max="7938" width="82" style="317" customWidth="1"/>
    <col min="7939" max="7939" width="19.140625" style="317" customWidth="1"/>
    <col min="7940" max="8192" width="9.140625" style="317"/>
    <col min="8193" max="8193" width="8.140625" style="317" customWidth="1"/>
    <col min="8194" max="8194" width="82" style="317" customWidth="1"/>
    <col min="8195" max="8195" width="19.140625" style="317" customWidth="1"/>
    <col min="8196" max="8448" width="9.140625" style="317"/>
    <col min="8449" max="8449" width="8.140625" style="317" customWidth="1"/>
    <col min="8450" max="8450" width="82" style="317" customWidth="1"/>
    <col min="8451" max="8451" width="19.140625" style="317" customWidth="1"/>
    <col min="8452" max="8704" width="9.140625" style="317"/>
    <col min="8705" max="8705" width="8.140625" style="317" customWidth="1"/>
    <col min="8706" max="8706" width="82" style="317" customWidth="1"/>
    <col min="8707" max="8707" width="19.140625" style="317" customWidth="1"/>
    <col min="8708" max="8960" width="9.140625" style="317"/>
    <col min="8961" max="8961" width="8.140625" style="317" customWidth="1"/>
    <col min="8962" max="8962" width="82" style="317" customWidth="1"/>
    <col min="8963" max="8963" width="19.140625" style="317" customWidth="1"/>
    <col min="8964" max="9216" width="9.140625" style="317"/>
    <col min="9217" max="9217" width="8.140625" style="317" customWidth="1"/>
    <col min="9218" max="9218" width="82" style="317" customWidth="1"/>
    <col min="9219" max="9219" width="19.140625" style="317" customWidth="1"/>
    <col min="9220" max="9472" width="9.140625" style="317"/>
    <col min="9473" max="9473" width="8.140625" style="317" customWidth="1"/>
    <col min="9474" max="9474" width="82" style="317" customWidth="1"/>
    <col min="9475" max="9475" width="19.140625" style="317" customWidth="1"/>
    <col min="9476" max="9728" width="9.140625" style="317"/>
    <col min="9729" max="9729" width="8.140625" style="317" customWidth="1"/>
    <col min="9730" max="9730" width="82" style="317" customWidth="1"/>
    <col min="9731" max="9731" width="19.140625" style="317" customWidth="1"/>
    <col min="9732" max="9984" width="9.140625" style="317"/>
    <col min="9985" max="9985" width="8.140625" style="317" customWidth="1"/>
    <col min="9986" max="9986" width="82" style="317" customWidth="1"/>
    <col min="9987" max="9987" width="19.140625" style="317" customWidth="1"/>
    <col min="9988" max="10240" width="9.140625" style="317"/>
    <col min="10241" max="10241" width="8.140625" style="317" customWidth="1"/>
    <col min="10242" max="10242" width="82" style="317" customWidth="1"/>
    <col min="10243" max="10243" width="19.140625" style="317" customWidth="1"/>
    <col min="10244" max="10496" width="9.140625" style="317"/>
    <col min="10497" max="10497" width="8.140625" style="317" customWidth="1"/>
    <col min="10498" max="10498" width="82" style="317" customWidth="1"/>
    <col min="10499" max="10499" width="19.140625" style="317" customWidth="1"/>
    <col min="10500" max="10752" width="9.140625" style="317"/>
    <col min="10753" max="10753" width="8.140625" style="317" customWidth="1"/>
    <col min="10754" max="10754" width="82" style="317" customWidth="1"/>
    <col min="10755" max="10755" width="19.140625" style="317" customWidth="1"/>
    <col min="10756" max="11008" width="9.140625" style="317"/>
    <col min="11009" max="11009" width="8.140625" style="317" customWidth="1"/>
    <col min="11010" max="11010" width="82" style="317" customWidth="1"/>
    <col min="11011" max="11011" width="19.140625" style="317" customWidth="1"/>
    <col min="11012" max="11264" width="9.140625" style="317"/>
    <col min="11265" max="11265" width="8.140625" style="317" customWidth="1"/>
    <col min="11266" max="11266" width="82" style="317" customWidth="1"/>
    <col min="11267" max="11267" width="19.140625" style="317" customWidth="1"/>
    <col min="11268" max="11520" width="9.140625" style="317"/>
    <col min="11521" max="11521" width="8.140625" style="317" customWidth="1"/>
    <col min="11522" max="11522" width="82" style="317" customWidth="1"/>
    <col min="11523" max="11523" width="19.140625" style="317" customWidth="1"/>
    <col min="11524" max="11776" width="9.140625" style="317"/>
    <col min="11777" max="11777" width="8.140625" style="317" customWidth="1"/>
    <col min="11778" max="11778" width="82" style="317" customWidth="1"/>
    <col min="11779" max="11779" width="19.140625" style="317" customWidth="1"/>
    <col min="11780" max="12032" width="9.140625" style="317"/>
    <col min="12033" max="12033" width="8.140625" style="317" customWidth="1"/>
    <col min="12034" max="12034" width="82" style="317" customWidth="1"/>
    <col min="12035" max="12035" width="19.140625" style="317" customWidth="1"/>
    <col min="12036" max="12288" width="9.140625" style="317"/>
    <col min="12289" max="12289" width="8.140625" style="317" customWidth="1"/>
    <col min="12290" max="12290" width="82" style="317" customWidth="1"/>
    <col min="12291" max="12291" width="19.140625" style="317" customWidth="1"/>
    <col min="12292" max="12544" width="9.140625" style="317"/>
    <col min="12545" max="12545" width="8.140625" style="317" customWidth="1"/>
    <col min="12546" max="12546" width="82" style="317" customWidth="1"/>
    <col min="12547" max="12547" width="19.140625" style="317" customWidth="1"/>
    <col min="12548" max="12800" width="9.140625" style="317"/>
    <col min="12801" max="12801" width="8.140625" style="317" customWidth="1"/>
    <col min="12802" max="12802" width="82" style="317" customWidth="1"/>
    <col min="12803" max="12803" width="19.140625" style="317" customWidth="1"/>
    <col min="12804" max="13056" width="9.140625" style="317"/>
    <col min="13057" max="13057" width="8.140625" style="317" customWidth="1"/>
    <col min="13058" max="13058" width="82" style="317" customWidth="1"/>
    <col min="13059" max="13059" width="19.140625" style="317" customWidth="1"/>
    <col min="13060" max="13312" width="9.140625" style="317"/>
    <col min="13313" max="13313" width="8.140625" style="317" customWidth="1"/>
    <col min="13314" max="13314" width="82" style="317" customWidth="1"/>
    <col min="13315" max="13315" width="19.140625" style="317" customWidth="1"/>
    <col min="13316" max="13568" width="9.140625" style="317"/>
    <col min="13569" max="13569" width="8.140625" style="317" customWidth="1"/>
    <col min="13570" max="13570" width="82" style="317" customWidth="1"/>
    <col min="13571" max="13571" width="19.140625" style="317" customWidth="1"/>
    <col min="13572" max="13824" width="9.140625" style="317"/>
    <col min="13825" max="13825" width="8.140625" style="317" customWidth="1"/>
    <col min="13826" max="13826" width="82" style="317" customWidth="1"/>
    <col min="13827" max="13827" width="19.140625" style="317" customWidth="1"/>
    <col min="13828" max="14080" width="9.140625" style="317"/>
    <col min="14081" max="14081" width="8.140625" style="317" customWidth="1"/>
    <col min="14082" max="14082" width="82" style="317" customWidth="1"/>
    <col min="14083" max="14083" width="19.140625" style="317" customWidth="1"/>
    <col min="14084" max="14336" width="9.140625" style="317"/>
    <col min="14337" max="14337" width="8.140625" style="317" customWidth="1"/>
    <col min="14338" max="14338" width="82" style="317" customWidth="1"/>
    <col min="14339" max="14339" width="19.140625" style="317" customWidth="1"/>
    <col min="14340" max="14592" width="9.140625" style="317"/>
    <col min="14593" max="14593" width="8.140625" style="317" customWidth="1"/>
    <col min="14594" max="14594" width="82" style="317" customWidth="1"/>
    <col min="14595" max="14595" width="19.140625" style="317" customWidth="1"/>
    <col min="14596" max="14848" width="9.140625" style="317"/>
    <col min="14849" max="14849" width="8.140625" style="317" customWidth="1"/>
    <col min="14850" max="14850" width="82" style="317" customWidth="1"/>
    <col min="14851" max="14851" width="19.140625" style="317" customWidth="1"/>
    <col min="14852" max="15104" width="9.140625" style="317"/>
    <col min="15105" max="15105" width="8.140625" style="317" customWidth="1"/>
    <col min="15106" max="15106" width="82" style="317" customWidth="1"/>
    <col min="15107" max="15107" width="19.140625" style="317" customWidth="1"/>
    <col min="15108" max="15360" width="9.140625" style="317"/>
    <col min="15361" max="15361" width="8.140625" style="317" customWidth="1"/>
    <col min="15362" max="15362" width="82" style="317" customWidth="1"/>
    <col min="15363" max="15363" width="19.140625" style="317" customWidth="1"/>
    <col min="15364" max="15616" width="9.140625" style="317"/>
    <col min="15617" max="15617" width="8.140625" style="317" customWidth="1"/>
    <col min="15618" max="15618" width="82" style="317" customWidth="1"/>
    <col min="15619" max="15619" width="19.140625" style="317" customWidth="1"/>
    <col min="15620" max="15872" width="9.140625" style="317"/>
    <col min="15873" max="15873" width="8.140625" style="317" customWidth="1"/>
    <col min="15874" max="15874" width="82" style="317" customWidth="1"/>
    <col min="15875" max="15875" width="19.140625" style="317" customWidth="1"/>
    <col min="15876" max="16128" width="9.140625" style="317"/>
    <col min="16129" max="16129" width="8.140625" style="317" customWidth="1"/>
    <col min="16130" max="16130" width="82" style="317" customWidth="1"/>
    <col min="16131" max="16131" width="19.140625" style="317" customWidth="1"/>
    <col min="16132" max="16384" width="9.140625" style="317"/>
  </cols>
  <sheetData>
    <row r="1" spans="1:3" x14ac:dyDescent="0.2">
      <c r="C1" s="318" t="s">
        <v>623</v>
      </c>
    </row>
    <row r="2" spans="1:3" x14ac:dyDescent="0.2">
      <c r="C2" s="318"/>
    </row>
    <row r="3" spans="1:3" ht="15.75" x14ac:dyDescent="0.25">
      <c r="A3" s="682" t="s">
        <v>610</v>
      </c>
      <c r="B3" s="682"/>
      <c r="C3" s="682"/>
    </row>
    <row r="4" spans="1:3" x14ac:dyDescent="0.2">
      <c r="C4" s="318"/>
    </row>
    <row r="5" spans="1:3" x14ac:dyDescent="0.2">
      <c r="C5" s="318"/>
    </row>
    <row r="6" spans="1:3" x14ac:dyDescent="0.2">
      <c r="C6" s="318" t="s">
        <v>1</v>
      </c>
    </row>
    <row r="7" spans="1:3" x14ac:dyDescent="0.2">
      <c r="A7" s="319"/>
      <c r="B7" s="320" t="s">
        <v>2</v>
      </c>
      <c r="C7" s="320" t="s">
        <v>3</v>
      </c>
    </row>
    <row r="8" spans="1:3" ht="15.75" x14ac:dyDescent="0.2">
      <c r="A8" s="321"/>
      <c r="B8" s="321" t="s">
        <v>85</v>
      </c>
      <c r="C8" s="321" t="s">
        <v>304</v>
      </c>
    </row>
    <row r="9" spans="1:3" x14ac:dyDescent="0.2">
      <c r="A9" s="322" t="s">
        <v>305</v>
      </c>
      <c r="B9" s="323" t="s">
        <v>306</v>
      </c>
      <c r="C9" s="324">
        <v>1597</v>
      </c>
    </row>
    <row r="10" spans="1:3" x14ac:dyDescent="0.2">
      <c r="A10" s="322" t="s">
        <v>307</v>
      </c>
      <c r="B10" s="323" t="s">
        <v>308</v>
      </c>
      <c r="C10" s="324">
        <v>1316</v>
      </c>
    </row>
    <row r="11" spans="1:3" x14ac:dyDescent="0.2">
      <c r="A11" s="325" t="s">
        <v>309</v>
      </c>
      <c r="B11" s="326" t="s">
        <v>310</v>
      </c>
      <c r="C11" s="327">
        <f>C9-C10</f>
        <v>281</v>
      </c>
    </row>
    <row r="12" spans="1:3" x14ac:dyDescent="0.2">
      <c r="A12" s="328" t="s">
        <v>311</v>
      </c>
      <c r="B12" s="323" t="s">
        <v>312</v>
      </c>
      <c r="C12" s="324">
        <v>159</v>
      </c>
    </row>
    <row r="13" spans="1:3" s="330" customFormat="1" x14ac:dyDescent="0.2">
      <c r="A13" s="329" t="s">
        <v>313</v>
      </c>
      <c r="B13" s="326" t="s">
        <v>314</v>
      </c>
      <c r="C13" s="327">
        <f>SUM(C12)</f>
        <v>159</v>
      </c>
    </row>
    <row r="14" spans="1:3" x14ac:dyDescent="0.2">
      <c r="A14" s="325" t="s">
        <v>315</v>
      </c>
      <c r="B14" s="326" t="s">
        <v>316</v>
      </c>
      <c r="C14" s="327">
        <f>SUM(C13,C11)</f>
        <v>440</v>
      </c>
    </row>
    <row r="15" spans="1:3" x14ac:dyDescent="0.2">
      <c r="A15" s="325" t="s">
        <v>317</v>
      </c>
      <c r="B15" s="326" t="s">
        <v>318</v>
      </c>
      <c r="C15" s="327">
        <f>C14</f>
        <v>440</v>
      </c>
    </row>
    <row r="16" spans="1:3" x14ac:dyDescent="0.2">
      <c r="A16" s="325" t="s">
        <v>319</v>
      </c>
      <c r="B16" s="326" t="s">
        <v>320</v>
      </c>
      <c r="C16" s="327">
        <f>C15</f>
        <v>440</v>
      </c>
    </row>
  </sheetData>
  <mergeCells count="1">
    <mergeCell ref="A3:C3"/>
  </mergeCells>
  <pageMargins left="0.74803149606299213" right="0.74803149606299213" top="0.98425196850393704" bottom="0.98425196850393704" header="0.51181102362204722" footer="0.51181102362204722"/>
  <pageSetup paperSize="9" orientation="landscape" horizontalDpi="300" verticalDpi="300" r:id="rId1"/>
  <headerFooter alignWithMargins="0">
    <oddFooter>&amp;L&amp;D&amp;C&amp;P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20</vt:i4>
      </vt:variant>
      <vt:variant>
        <vt:lpstr>Névvel ellátott tartományok</vt:lpstr>
      </vt:variant>
      <vt:variant>
        <vt:i4>13</vt:i4>
      </vt:variant>
    </vt:vector>
  </HeadingPairs>
  <TitlesOfParts>
    <vt:vector size="33" baseType="lpstr">
      <vt:lpstr>Borító</vt:lpstr>
      <vt:lpstr>Tartalomjegyzék</vt:lpstr>
      <vt:lpstr>1. melléklet</vt:lpstr>
      <vt:lpstr>2. melléklet</vt:lpstr>
      <vt:lpstr>3. melléklet</vt:lpstr>
      <vt:lpstr>4. melléklet</vt:lpstr>
      <vt:lpstr>5. melléklet</vt:lpstr>
      <vt:lpstr>6. melléklet</vt:lpstr>
      <vt:lpstr>7. melléklet</vt:lpstr>
      <vt:lpstr>8. melléklet</vt:lpstr>
      <vt:lpstr>9. melléklet</vt:lpstr>
      <vt:lpstr>10. melléklet</vt:lpstr>
      <vt:lpstr>Tájékoztató</vt:lpstr>
      <vt:lpstr>1. tájékoztató</vt:lpstr>
      <vt:lpstr>2. tájékoztató</vt:lpstr>
      <vt:lpstr>3. tájékoztató</vt:lpstr>
      <vt:lpstr>4. tájékoztató</vt:lpstr>
      <vt:lpstr>5. tájékoztató</vt:lpstr>
      <vt:lpstr>6. tájékoztató</vt:lpstr>
      <vt:lpstr>7. tájékoztató</vt:lpstr>
      <vt:lpstr>'10. melléklet'!Nyomtatási_cím</vt:lpstr>
      <vt:lpstr>'2. melléklet'!Nyomtatási_cím</vt:lpstr>
      <vt:lpstr>'5. melléklet'!Nyomtatási_cím</vt:lpstr>
      <vt:lpstr>'5. tájékoztató'!Nyomtatási_cím</vt:lpstr>
      <vt:lpstr>'1. melléklet'!Nyomtatási_terület</vt:lpstr>
      <vt:lpstr>'2. melléklet'!Nyomtatási_terület</vt:lpstr>
      <vt:lpstr>'3. tájékoztató'!Nyomtatási_terület</vt:lpstr>
      <vt:lpstr>'4. tájékoztató'!Nyomtatási_terület</vt:lpstr>
      <vt:lpstr>'5. melléklet'!Nyomtatási_terület</vt:lpstr>
      <vt:lpstr>'6. melléklet'!Nyomtatási_terület</vt:lpstr>
      <vt:lpstr>Borító!Nyomtatási_terület</vt:lpstr>
      <vt:lpstr>Tájékoztató!Nyomtatási_terület</vt:lpstr>
      <vt:lpstr>Tartalomjegyzék!Nyomtatási_terület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Tóth Mónika</dc:creator>
  <cp:lastModifiedBy>Kőhidi Csilla</cp:lastModifiedBy>
  <cp:lastPrinted>2020-06-24T12:39:09Z</cp:lastPrinted>
  <dcterms:created xsi:type="dcterms:W3CDTF">2013-01-30T07:43:45Z</dcterms:created>
  <dcterms:modified xsi:type="dcterms:W3CDTF">2020-08-05T07:09:02Z</dcterms:modified>
</cp:coreProperties>
</file>