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U:\Személyzeti\Nemzetiségi önkormányzatok\NNÖM\Határozatok\2019\"/>
    </mc:Choice>
  </mc:AlternateContent>
  <xr:revisionPtr revIDLastSave="0" documentId="8_{A653BACB-3E22-4FCF-B9C6-F6516327A902}" xr6:coauthVersionLast="45" xr6:coauthVersionMax="45" xr10:uidLastSave="{00000000-0000-0000-0000-000000000000}"/>
  <bookViews>
    <workbookView xWindow="-120" yWindow="-120" windowWidth="29040" windowHeight="15840" tabRatio="860" activeTab="7" xr2:uid="{00000000-000D-0000-FFFF-FFFF00000000}"/>
  </bookViews>
  <sheets>
    <sheet name="Borító" sheetId="1" r:id="rId1"/>
    <sheet name="Tartalomjegyzék" sheetId="2" r:id="rId2"/>
    <sheet name="1. melléklet" sheetId="24" r:id="rId3"/>
    <sheet name="2. melléklet" sheetId="25" r:id="rId4"/>
    <sheet name="3. melléklet" sheetId="26" r:id="rId5"/>
    <sheet name="4. melléklet" sheetId="27" r:id="rId6"/>
    <sheet name="5. melléklet" sheetId="28" r:id="rId7"/>
    <sheet name="6. melléklet" sheetId="29" r:id="rId8"/>
  </sheets>
  <externalReferences>
    <externalReference r:id="rId9"/>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melléklet'!$A$1:$AV$100</definedName>
    <definedName name="_xlnm.Print_Area" localSheetId="3">'2. melléklet'!$A$1:$H$26</definedName>
    <definedName name="_xlnm.Print_Area" localSheetId="6">'5. melléklet'!$A$1:$D$25</definedName>
    <definedName name="_xlnm.Print_Area" localSheetId="7">'6. melléklet'!$A$1:$N$27</definedName>
    <definedName name="_xlnm.Print_Area" localSheetId="0">Borító!$A$1:$L$32</definedName>
    <definedName name="_xlnm.Print_Area" localSheetId="1">Tartalomjegyzék!$A$1:$B$13</definedName>
    <definedName name="Z_D61A7A68_794A_487F_AE50_05CE890374C8_.wvu.PrintArea" localSheetId="3" hidden="1">'2. melléklet'!$B$4:$H$20</definedName>
    <definedName name="Z_D61A7A68_794A_487F_AE50_05CE890374C8_.wvu.PrintTitles" localSheetId="3" hidden="1">'2. melléklet'!$B:$B,'2. melléklet'!$4:$8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24" l="1"/>
  <c r="L19" i="24" l="1"/>
  <c r="AU53" i="24"/>
  <c r="AU54" i="24"/>
  <c r="AU55" i="24"/>
  <c r="AU56" i="24"/>
  <c r="AU58" i="24"/>
  <c r="AU59" i="24"/>
  <c r="AU60" i="24"/>
  <c r="AU61" i="24"/>
  <c r="AU62" i="24"/>
  <c r="AU63" i="24"/>
  <c r="AU64" i="24"/>
  <c r="AU65" i="24"/>
  <c r="AU66" i="24"/>
  <c r="AU67" i="24"/>
  <c r="AU68" i="24"/>
  <c r="AU69" i="24"/>
  <c r="AU70" i="24"/>
  <c r="AU72" i="24"/>
  <c r="AU73" i="24"/>
  <c r="AU74" i="24"/>
  <c r="AU75" i="24"/>
  <c r="AU76" i="24"/>
  <c r="AT9" i="24"/>
  <c r="AU9" i="24"/>
  <c r="AT10" i="24"/>
  <c r="AU10" i="24"/>
  <c r="AT11" i="24"/>
  <c r="AU11" i="24"/>
  <c r="AT12" i="24"/>
  <c r="AU12" i="24"/>
  <c r="AT13" i="24"/>
  <c r="AU13" i="24"/>
  <c r="AT14" i="24"/>
  <c r="AU14" i="24"/>
  <c r="AT15" i="24"/>
  <c r="AU15" i="24"/>
  <c r="AT16" i="24"/>
  <c r="AU16" i="24"/>
  <c r="AT17" i="24"/>
  <c r="AU17" i="24"/>
  <c r="AT19" i="24"/>
  <c r="AU19" i="24"/>
  <c r="AT20" i="24"/>
  <c r="AU20" i="24"/>
  <c r="AT21" i="24"/>
  <c r="AU21" i="24"/>
  <c r="AT22" i="24"/>
  <c r="AU22" i="24"/>
  <c r="AT23" i="24"/>
  <c r="AU23" i="24"/>
  <c r="AT24" i="24"/>
  <c r="AU24" i="24"/>
  <c r="AT25" i="24"/>
  <c r="AU25" i="24"/>
  <c r="AT26" i="24"/>
  <c r="AU26" i="24"/>
  <c r="AT27" i="24"/>
  <c r="AU27" i="24"/>
  <c r="AT29" i="24"/>
  <c r="AU29" i="24"/>
  <c r="AT30" i="24"/>
  <c r="AU30" i="24"/>
  <c r="AT31" i="24"/>
  <c r="AU31" i="24"/>
  <c r="AT32" i="24"/>
  <c r="AU32" i="24"/>
  <c r="AT33" i="24"/>
  <c r="AU33" i="24"/>
  <c r="AT34" i="24"/>
  <c r="AU34" i="24"/>
  <c r="AT35" i="24"/>
  <c r="AU35" i="24"/>
  <c r="AT36" i="24"/>
  <c r="AU36" i="24"/>
  <c r="AT37" i="24"/>
  <c r="AU37" i="24"/>
  <c r="AT38" i="24"/>
  <c r="AU38" i="24"/>
  <c r="AT39" i="24"/>
  <c r="AU39" i="24"/>
  <c r="AT42" i="24"/>
  <c r="AU42" i="24"/>
  <c r="AT43" i="24"/>
  <c r="AU43" i="24"/>
  <c r="AT45" i="24"/>
  <c r="AU45" i="24"/>
  <c r="AT46" i="24"/>
  <c r="AU46" i="24"/>
  <c r="AT47" i="24"/>
  <c r="AU47" i="24"/>
  <c r="AT48" i="24"/>
  <c r="AU48" i="24"/>
  <c r="AT53" i="24"/>
  <c r="AT54" i="24"/>
  <c r="AT55" i="24"/>
  <c r="AT56" i="24"/>
  <c r="AT58" i="24"/>
  <c r="AT59" i="24"/>
  <c r="AT60" i="24"/>
  <c r="AT61" i="24"/>
  <c r="AT62" i="24"/>
  <c r="AT63" i="24"/>
  <c r="AT64" i="24"/>
  <c r="AT65" i="24"/>
  <c r="AT66" i="24"/>
  <c r="AT67" i="24"/>
  <c r="AT68" i="24"/>
  <c r="AT69" i="24"/>
  <c r="AT70" i="24"/>
  <c r="AT72" i="24"/>
  <c r="AT73" i="24"/>
  <c r="AT74" i="24"/>
  <c r="AT75" i="24"/>
  <c r="AT76" i="24"/>
  <c r="AS53" i="24"/>
  <c r="AS54" i="24"/>
  <c r="AS55" i="24"/>
  <c r="AS56" i="24"/>
  <c r="AS58" i="24"/>
  <c r="AS59" i="24"/>
  <c r="AS60" i="24"/>
  <c r="AS61" i="24"/>
  <c r="AS62" i="24"/>
  <c r="AS63" i="24"/>
  <c r="AS64" i="24"/>
  <c r="AS65" i="24"/>
  <c r="AS66" i="24"/>
  <c r="AS67" i="24"/>
  <c r="AS68" i="24"/>
  <c r="AS69" i="24"/>
  <c r="AS70" i="24"/>
  <c r="AS72" i="24"/>
  <c r="AS73" i="24"/>
  <c r="AS74" i="24"/>
  <c r="AS75" i="24"/>
  <c r="AS76" i="24"/>
  <c r="AS9" i="24"/>
  <c r="AS10" i="24"/>
  <c r="AS11" i="24"/>
  <c r="AS12" i="24"/>
  <c r="AS13" i="24"/>
  <c r="AS14" i="24"/>
  <c r="AS15" i="24"/>
  <c r="AS16" i="24"/>
  <c r="AS17" i="24"/>
  <c r="AS19" i="24"/>
  <c r="AS20" i="24"/>
  <c r="AS21" i="24"/>
  <c r="AS22" i="24"/>
  <c r="AS23" i="24"/>
  <c r="AS24" i="24"/>
  <c r="AS25" i="24"/>
  <c r="AS26" i="24"/>
  <c r="AS27" i="24"/>
  <c r="AS28" i="24"/>
  <c r="AS29" i="24"/>
  <c r="AS30" i="24"/>
  <c r="AS31" i="24"/>
  <c r="AS32" i="24"/>
  <c r="AS33" i="24"/>
  <c r="AS34" i="24"/>
  <c r="AS35" i="24"/>
  <c r="AS36" i="24"/>
  <c r="AS37" i="24"/>
  <c r="AS38" i="24"/>
  <c r="AS39" i="24"/>
  <c r="AS42" i="24"/>
  <c r="AS43" i="24"/>
  <c r="AS45" i="24"/>
  <c r="AS46" i="24"/>
  <c r="AS47" i="24"/>
  <c r="AS48" i="24"/>
  <c r="W96" i="24"/>
  <c r="V96" i="24"/>
  <c r="U96" i="24"/>
  <c r="W95" i="24"/>
  <c r="W94" i="24" s="1"/>
  <c r="V95" i="24"/>
  <c r="V94" i="24" s="1"/>
  <c r="U95" i="24"/>
  <c r="U94" i="24"/>
  <c r="W73" i="24"/>
  <c r="W72" i="24" s="1"/>
  <c r="V73" i="24"/>
  <c r="U73" i="24"/>
  <c r="U72" i="24" s="1"/>
  <c r="V72" i="24"/>
  <c r="W66" i="24"/>
  <c r="W63" i="24" s="1"/>
  <c r="W88" i="24" s="1"/>
  <c r="V66" i="24"/>
  <c r="U66" i="24"/>
  <c r="U63" i="24" s="1"/>
  <c r="U88" i="24" s="1"/>
  <c r="V63" i="24"/>
  <c r="V88" i="24" s="1"/>
  <c r="W57" i="24"/>
  <c r="V57" i="24"/>
  <c r="U57" i="24"/>
  <c r="U52" i="24"/>
  <c r="U71" i="24" s="1"/>
  <c r="X45" i="24"/>
  <c r="W44" i="24"/>
  <c r="W41" i="24" s="1"/>
  <c r="V44" i="24"/>
  <c r="X44" i="24" s="1"/>
  <c r="U44" i="24"/>
  <c r="U41" i="24" s="1"/>
  <c r="W42" i="24"/>
  <c r="V42" i="24"/>
  <c r="U42" i="24"/>
  <c r="W38" i="24"/>
  <c r="V38" i="24"/>
  <c r="U38" i="24"/>
  <c r="W35" i="24"/>
  <c r="W31" i="24" s="1"/>
  <c r="W84" i="24" s="1"/>
  <c r="V35" i="24"/>
  <c r="U35" i="24"/>
  <c r="W32" i="24"/>
  <c r="V32" i="24"/>
  <c r="V31" i="24" s="1"/>
  <c r="V84" i="24" s="1"/>
  <c r="V92" i="24" s="1"/>
  <c r="U32" i="24"/>
  <c r="U31" i="24"/>
  <c r="U84" i="24" s="1"/>
  <c r="W28" i="24"/>
  <c r="V28" i="24"/>
  <c r="U28" i="24"/>
  <c r="W18" i="24"/>
  <c r="V18" i="24"/>
  <c r="U18" i="24"/>
  <c r="U7" i="24" s="1"/>
  <c r="U83" i="24" s="1"/>
  <c r="W11" i="24"/>
  <c r="V11" i="24"/>
  <c r="U11" i="24"/>
  <c r="W8" i="24"/>
  <c r="V8" i="24"/>
  <c r="U8" i="24"/>
  <c r="V52" i="24" l="1"/>
  <c r="W52" i="24"/>
  <c r="W87" i="24" s="1"/>
  <c r="AT44" i="24"/>
  <c r="AU18" i="24"/>
  <c r="V7" i="24"/>
  <c r="W7" i="24"/>
  <c r="V83" i="24"/>
  <c r="V40" i="24"/>
  <c r="U85" i="24"/>
  <c r="U77" i="24"/>
  <c r="U92" i="24"/>
  <c r="W92" i="24"/>
  <c r="U40" i="24"/>
  <c r="V41" i="24"/>
  <c r="W71" i="24"/>
  <c r="U87" i="24"/>
  <c r="U91" i="24" s="1"/>
  <c r="D14" i="27"/>
  <c r="AV26" i="24"/>
  <c r="AJ60" i="24"/>
  <c r="L53" i="24"/>
  <c r="L54" i="24"/>
  <c r="L55" i="24"/>
  <c r="L56" i="24"/>
  <c r="L58" i="24"/>
  <c r="L10" i="24"/>
  <c r="L26" i="24"/>
  <c r="AV10" i="24"/>
  <c r="AS95" i="24"/>
  <c r="AV45" i="24"/>
  <c r="AS96" i="24"/>
  <c r="AU96" i="24"/>
  <c r="AV56" i="24"/>
  <c r="K96" i="24"/>
  <c r="J96" i="24"/>
  <c r="I96" i="24"/>
  <c r="K95" i="24"/>
  <c r="K94" i="24" s="1"/>
  <c r="J95" i="24"/>
  <c r="I95" i="24"/>
  <c r="AI96" i="24"/>
  <c r="AH96" i="24"/>
  <c r="AG96" i="24"/>
  <c r="AI95" i="24"/>
  <c r="AH95" i="24"/>
  <c r="AH94" i="24" s="1"/>
  <c r="AG95" i="24"/>
  <c r="AH66" i="24"/>
  <c r="AH63" i="24"/>
  <c r="AH88" i="24" s="1"/>
  <c r="AH57" i="24"/>
  <c r="AH52" i="24"/>
  <c r="AH44" i="24"/>
  <c r="AH42" i="24"/>
  <c r="AH38" i="24"/>
  <c r="AH35" i="24"/>
  <c r="AH32" i="24"/>
  <c r="AH28" i="24"/>
  <c r="AH18" i="24"/>
  <c r="AH11" i="24"/>
  <c r="AH8" i="24"/>
  <c r="J73" i="24"/>
  <c r="J66" i="24"/>
  <c r="J63" i="24"/>
  <c r="J88" i="24" s="1"/>
  <c r="J57" i="24"/>
  <c r="AT57" i="24" s="1"/>
  <c r="J44" i="24"/>
  <c r="J42" i="24"/>
  <c r="J38" i="24"/>
  <c r="J35" i="24"/>
  <c r="J32" i="24"/>
  <c r="J28" i="24"/>
  <c r="AT28" i="24" s="1"/>
  <c r="J18" i="24"/>
  <c r="AT18" i="24" s="1"/>
  <c r="J11" i="24"/>
  <c r="J8" i="24"/>
  <c r="AT8" i="24" s="1"/>
  <c r="AI66" i="24"/>
  <c r="AI63" i="24"/>
  <c r="AI88" i="24" s="1"/>
  <c r="AI57" i="24"/>
  <c r="AI44" i="24"/>
  <c r="AI42" i="24"/>
  <c r="AI38" i="24"/>
  <c r="AI35" i="24"/>
  <c r="AI32" i="24"/>
  <c r="AI28" i="24"/>
  <c r="AI18" i="24"/>
  <c r="AI11" i="24"/>
  <c r="AI8" i="24"/>
  <c r="K73" i="24"/>
  <c r="K72" i="24"/>
  <c r="K66" i="24"/>
  <c r="K57" i="24"/>
  <c r="K52" i="24" s="1"/>
  <c r="K44" i="24"/>
  <c r="AU44" i="24" s="1"/>
  <c r="K42" i="24"/>
  <c r="K38" i="24"/>
  <c r="K35" i="24"/>
  <c r="K32" i="24"/>
  <c r="K28" i="24"/>
  <c r="K18" i="24"/>
  <c r="K11" i="24"/>
  <c r="K8" i="24"/>
  <c r="AU8" i="24" s="1"/>
  <c r="L23" i="29"/>
  <c r="K23" i="29"/>
  <c r="J23" i="29"/>
  <c r="I23" i="29"/>
  <c r="H23" i="29"/>
  <c r="L20" i="29"/>
  <c r="K20" i="29"/>
  <c r="J20" i="29"/>
  <c r="I20" i="29"/>
  <c r="H20" i="29"/>
  <c r="L17" i="29"/>
  <c r="K17" i="29"/>
  <c r="J17" i="29"/>
  <c r="I17" i="29"/>
  <c r="H17" i="29"/>
  <c r="M15" i="29"/>
  <c r="N15" i="29" s="1"/>
  <c r="L14" i="29"/>
  <c r="K14" i="29"/>
  <c r="J14" i="29"/>
  <c r="I14" i="29"/>
  <c r="H14" i="29"/>
  <c r="D14" i="28"/>
  <c r="D9" i="28"/>
  <c r="C14" i="27"/>
  <c r="F15" i="26"/>
  <c r="E15" i="26"/>
  <c r="D15" i="26"/>
  <c r="C15" i="26"/>
  <c r="G14" i="26"/>
  <c r="H14" i="26" s="1"/>
  <c r="G13" i="26"/>
  <c r="H13" i="26" s="1"/>
  <c r="G12" i="26"/>
  <c r="H12" i="26" s="1"/>
  <c r="G11" i="26"/>
  <c r="H11" i="26" s="1"/>
  <c r="G10" i="26"/>
  <c r="H20" i="25"/>
  <c r="G20" i="25"/>
  <c r="D20" i="25"/>
  <c r="C20" i="25"/>
  <c r="AU28" i="24" l="1"/>
  <c r="L28" i="24"/>
  <c r="AU57" i="24"/>
  <c r="V71" i="24"/>
  <c r="V87" i="24"/>
  <c r="V91" i="24"/>
  <c r="X41" i="24"/>
  <c r="W83" i="24"/>
  <c r="W91" i="24" s="1"/>
  <c r="W40" i="24"/>
  <c r="AS94" i="24"/>
  <c r="AV60" i="24"/>
  <c r="AV58" i="24"/>
  <c r="AV55" i="24"/>
  <c r="U81" i="24"/>
  <c r="U89" i="24" s="1"/>
  <c r="U100" i="24" s="1"/>
  <c r="U49" i="24"/>
  <c r="V81" i="24"/>
  <c r="V49" i="24"/>
  <c r="W77" i="24"/>
  <c r="W85" i="24"/>
  <c r="J94" i="24"/>
  <c r="AH7" i="24"/>
  <c r="AH83" i="24" s="1"/>
  <c r="AI94" i="24"/>
  <c r="L57" i="24"/>
  <c r="M20" i="29"/>
  <c r="N20" i="29"/>
  <c r="K63" i="24"/>
  <c r="AU88" i="24" s="1"/>
  <c r="J72" i="24"/>
  <c r="AV54" i="24"/>
  <c r="AV53" i="24"/>
  <c r="AU95" i="24"/>
  <c r="AU94" i="24" s="1"/>
  <c r="AH91" i="24"/>
  <c r="AH71" i="24"/>
  <c r="AH87" i="24"/>
  <c r="K25" i="29"/>
  <c r="N17" i="29"/>
  <c r="K7" i="24"/>
  <c r="AU7" i="24" s="1"/>
  <c r="L18" i="24"/>
  <c r="AH31" i="24"/>
  <c r="AH84" i="24" s="1"/>
  <c r="AH92" i="24" s="1"/>
  <c r="K88" i="24"/>
  <c r="G15" i="26"/>
  <c r="H10" i="26"/>
  <c r="H15" i="26" s="1"/>
  <c r="H25" i="29"/>
  <c r="H26" i="29" s="1"/>
  <c r="L25" i="29"/>
  <c r="M23" i="29"/>
  <c r="N23" i="29" s="1"/>
  <c r="K41" i="24"/>
  <c r="AU41" i="24" s="1"/>
  <c r="AJ57" i="24"/>
  <c r="J31" i="24"/>
  <c r="J52" i="24"/>
  <c r="AT52" i="24" s="1"/>
  <c r="AG94" i="24"/>
  <c r="L8" i="24"/>
  <c r="I94" i="24"/>
  <c r="I25" i="29"/>
  <c r="J25" i="29"/>
  <c r="J7" i="24"/>
  <c r="AT7" i="24" s="1"/>
  <c r="AV8" i="24"/>
  <c r="D21" i="28"/>
  <c r="D25" i="28" s="1"/>
  <c r="M17" i="29"/>
  <c r="K31" i="24"/>
  <c r="K71" i="24"/>
  <c r="K85" i="24" s="1"/>
  <c r="J41" i="24"/>
  <c r="AT41" i="24" s="1"/>
  <c r="AI52" i="24"/>
  <c r="AJ52" i="24" s="1"/>
  <c r="K87" i="24"/>
  <c r="AI7" i="24"/>
  <c r="AH41" i="24"/>
  <c r="AI31" i="24"/>
  <c r="AI41" i="24"/>
  <c r="M14" i="29"/>
  <c r="N14" i="29" s="1"/>
  <c r="AU52" i="24" l="1"/>
  <c r="K83" i="24"/>
  <c r="K91" i="24" s="1"/>
  <c r="V85" i="24"/>
  <c r="V89" i="24" s="1"/>
  <c r="V100" i="24" s="1"/>
  <c r="V77" i="24"/>
  <c r="W81" i="24"/>
  <c r="W89" i="24" s="1"/>
  <c r="W100" i="24" s="1"/>
  <c r="W49" i="24"/>
  <c r="K26" i="29"/>
  <c r="AV44" i="24"/>
  <c r="H27" i="29"/>
  <c r="AH40" i="24"/>
  <c r="AH81" i="24" s="1"/>
  <c r="K40" i="24"/>
  <c r="AU40" i="24" s="1"/>
  <c r="AV18" i="24"/>
  <c r="AH49" i="24"/>
  <c r="K84" i="24"/>
  <c r="K92" i="24" s="1"/>
  <c r="J40" i="24"/>
  <c r="AT40" i="24" s="1"/>
  <c r="J83" i="24"/>
  <c r="J84" i="24"/>
  <c r="J92" i="24" s="1"/>
  <c r="AH77" i="24"/>
  <c r="AH85" i="24"/>
  <c r="N25" i="29"/>
  <c r="M25" i="29"/>
  <c r="AI83" i="24"/>
  <c r="J71" i="24"/>
  <c r="L71" i="24" s="1"/>
  <c r="J87" i="24"/>
  <c r="L52" i="24"/>
  <c r="L7" i="24"/>
  <c r="AU84" i="24"/>
  <c r="AU92" i="24" s="1"/>
  <c r="AI84" i="24"/>
  <c r="AI92" i="24" s="1"/>
  <c r="K77" i="24"/>
  <c r="AV57" i="24"/>
  <c r="AI71" i="24"/>
  <c r="AJ71" i="24" s="1"/>
  <c r="AI87" i="24"/>
  <c r="AI40" i="24"/>
  <c r="AI81" i="24" s="1"/>
  <c r="I73" i="24"/>
  <c r="AG66" i="24"/>
  <c r="AG63" i="24" s="1"/>
  <c r="AG88" i="24" s="1"/>
  <c r="I66" i="24"/>
  <c r="AG57" i="24"/>
  <c r="AG52" i="24" s="1"/>
  <c r="AG87" i="24" s="1"/>
  <c r="I57" i="24"/>
  <c r="AS57" i="24" s="1"/>
  <c r="AG44" i="24"/>
  <c r="I44" i="24"/>
  <c r="AS44" i="24" s="1"/>
  <c r="AG42" i="24"/>
  <c r="I42" i="24"/>
  <c r="AG38" i="24"/>
  <c r="I38" i="24"/>
  <c r="AG35" i="24"/>
  <c r="I35" i="24"/>
  <c r="AG32" i="24"/>
  <c r="I32" i="24"/>
  <c r="AG28" i="24"/>
  <c r="I28" i="24"/>
  <c r="AG18" i="24"/>
  <c r="I18" i="24"/>
  <c r="AS18" i="24" s="1"/>
  <c r="AG11" i="24"/>
  <c r="I11" i="24"/>
  <c r="AG8" i="24"/>
  <c r="I8" i="24"/>
  <c r="AS8" i="24" s="1"/>
  <c r="K81" i="24" l="1"/>
  <c r="K89" i="24" s="1"/>
  <c r="K100" i="24" s="1"/>
  <c r="K49" i="24"/>
  <c r="AU49" i="24" s="1"/>
  <c r="AU71" i="24"/>
  <c r="AT71" i="24"/>
  <c r="X49" i="24"/>
  <c r="AG31" i="24"/>
  <c r="AG84" i="24" s="1"/>
  <c r="AG92" i="24" s="1"/>
  <c r="AV41" i="24"/>
  <c r="AV7" i="24"/>
  <c r="AU83" i="24"/>
  <c r="J49" i="24"/>
  <c r="AT49" i="24" s="1"/>
  <c r="J81" i="24"/>
  <c r="I72" i="24"/>
  <c r="AI91" i="24"/>
  <c r="L40" i="24"/>
  <c r="I31" i="24"/>
  <c r="AU87" i="24"/>
  <c r="AV52" i="24"/>
  <c r="J77" i="24"/>
  <c r="AT77" i="24" s="1"/>
  <c r="J85" i="24"/>
  <c r="AI49" i="24"/>
  <c r="J91" i="24"/>
  <c r="AH89" i="24"/>
  <c r="AH100" i="24" s="1"/>
  <c r="AI77" i="24"/>
  <c r="AU77" i="24" s="1"/>
  <c r="AI85" i="24"/>
  <c r="AI89" i="24" s="1"/>
  <c r="AI100" i="24" s="1"/>
  <c r="AG7" i="24"/>
  <c r="AG83" i="24" s="1"/>
  <c r="AG91" i="24" s="1"/>
  <c r="I41" i="24"/>
  <c r="AS41" i="24" s="1"/>
  <c r="AT84" i="24"/>
  <c r="AG41" i="24"/>
  <c r="AG40" i="24"/>
  <c r="AG81" i="24" s="1"/>
  <c r="AT96" i="24"/>
  <c r="I63" i="24"/>
  <c r="AT88" i="24"/>
  <c r="I7" i="24"/>
  <c r="AS7" i="24" s="1"/>
  <c r="I52" i="24"/>
  <c r="AG71" i="24"/>
  <c r="AT95" i="24"/>
  <c r="AS52" i="24" l="1"/>
  <c r="AS87" i="24" s="1"/>
  <c r="L77" i="24"/>
  <c r="J89" i="24"/>
  <c r="J100" i="24" s="1"/>
  <c r="AV49" i="24"/>
  <c r="L49" i="24"/>
  <c r="AU91" i="24"/>
  <c r="AU85" i="24"/>
  <c r="AV71" i="24"/>
  <c r="I88" i="24"/>
  <c r="AS88" i="24"/>
  <c r="AV77" i="24"/>
  <c r="AJ77" i="24"/>
  <c r="AV40" i="24"/>
  <c r="AU81" i="24"/>
  <c r="I84" i="24"/>
  <c r="AS84" i="24"/>
  <c r="AT83" i="24"/>
  <c r="AS83" i="24"/>
  <c r="I83" i="24"/>
  <c r="AT92" i="24"/>
  <c r="AT94" i="24"/>
  <c r="AG77" i="24"/>
  <c r="AG85" i="24"/>
  <c r="AG89" i="24" s="1"/>
  <c r="AG100" i="24" s="1"/>
  <c r="I71" i="24"/>
  <c r="AS71" i="24" s="1"/>
  <c r="I87" i="24"/>
  <c r="AG49" i="24"/>
  <c r="I40" i="24"/>
  <c r="AS40" i="24" s="1"/>
  <c r="AT85" i="24"/>
  <c r="AT87" i="24"/>
  <c r="AT91" i="24" s="1"/>
  <c r="AS91" i="24" l="1"/>
  <c r="AU89" i="24"/>
  <c r="AU100" i="24" s="1"/>
  <c r="I92" i="24"/>
  <c r="I85" i="24"/>
  <c r="AS85" i="24"/>
  <c r="AS92" i="24"/>
  <c r="I49" i="24"/>
  <c r="AS49" i="24" s="1"/>
  <c r="AS81" i="24"/>
  <c r="I81" i="24"/>
  <c r="I91" i="24"/>
  <c r="I77" i="24"/>
  <c r="AS77" i="24" s="1"/>
  <c r="AT81" i="24"/>
  <c r="AT89" i="24" s="1"/>
  <c r="AT100" i="24" s="1"/>
  <c r="AS89" i="24" l="1"/>
  <c r="AS100" i="24" s="1"/>
  <c r="I89" i="24"/>
  <c r="I100" i="24" s="1"/>
</calcChain>
</file>

<file path=xl/sharedStrings.xml><?xml version="1.0" encoding="utf-8"?>
<sst xmlns="http://schemas.openxmlformats.org/spreadsheetml/2006/main" count="1296" uniqueCount="641">
  <si>
    <t>- 1. melléklet</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</si>
  <si>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</si>
  <si>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</si>
  <si>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</si>
  <si>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</si>
  <si>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</si>
  <si>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</si>
  <si>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</si>
  <si>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</si>
  <si>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</si>
  <si>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</si>
  <si>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</si>
  <si>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</si>
  <si>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</si>
  <si>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</si>
  <si>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</si>
  <si>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</si>
  <si>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</si>
  <si>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</si>
  <si>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</si>
  <si>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</si>
  <si>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</si>
  <si>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</si>
  <si>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</si>
  <si>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</si>
  <si>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</si>
  <si>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</si>
  <si>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</si>
  <si>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</si>
  <si>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</si>
  <si>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</si>
  <si>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</si>
  <si>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</si>
  <si>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</si>
  <si>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</si>
  <si>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</si>
  <si>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</si>
  <si>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</si>
  <si>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</si>
  <si>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</si>
  <si>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</si>
  <si>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</si>
  <si>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</si>
  <si>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</si>
  <si>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</si>
  <si>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</si>
  <si>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</si>
  <si>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</si>
  <si>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</si>
  <si>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</si>
  <si>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</si>
  <si>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</si>
  <si>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</si>
  <si>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</si>
  <si>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</si>
  <si>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</si>
  <si>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</si>
  <si>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</si>
  <si>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</si>
  <si>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</si>
  <si>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</si>
  <si>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</si>
  <si>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</si>
  <si>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Működési célú</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</si>
  <si>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</si>
  <si>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</si>
  <si>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</si>
  <si>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</si>
  <si>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</si>
  <si>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</si>
  <si>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</si>
  <si>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</si>
  <si>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</si>
  <si>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</si>
  <si>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</si>
  <si>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</si>
  <si>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</si>
  <si>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</si>
  <si>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</si>
  <si>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</si>
  <si>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</si>
  <si>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</si>
  <si>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</si>
  <si>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</si>
  <si>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</si>
  <si>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</si>
  <si>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</si>
  <si>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</si>
  <si>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</si>
  <si>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</si>
  <si>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</si>
  <si>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</si>
  <si>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</si>
  <si>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</si>
  <si>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</si>
  <si>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</si>
  <si>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</si>
  <si>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</si>
  <si>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</si>
  <si>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</si>
  <si>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</si>
  <si>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</si>
  <si>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</si>
  <si>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</si>
  <si>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</si>
  <si>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</si>
  <si>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</si>
  <si>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</si>
  <si>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</si>
  <si>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</si>
  <si>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</si>
  <si>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</si>
  <si>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</si>
  <si>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</si>
  <si>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</si>
  <si>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</si>
  <si>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</si>
  <si>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</si>
  <si>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</si>
  <si>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</si>
  <si>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</si>
  <si>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</si>
  <si>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97.</t>
  </si>
  <si>
    <t>98.</t>
  </si>
  <si>
    <t>99.</t>
  </si>
  <si>
    <t>100.</t>
  </si>
  <si>
    <t>101.</t>
  </si>
  <si>
    <t>Irányító szervtől kapott támogatás</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</si>
  <si>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</si>
  <si>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</si>
  <si>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</si>
  <si>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</si>
  <si>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</si>
  <si>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</si>
  <si>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</si>
  <si>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</si>
  <si>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</si>
  <si>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</si>
  <si>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</si>
  <si>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</si>
  <si>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</si>
  <si>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</si>
  <si>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</si>
  <si>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</si>
  <si>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</si>
  <si>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</si>
  <si>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</si>
  <si>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</si>
  <si>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</si>
  <si>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</si>
  <si>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</si>
  <si>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</si>
  <si>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</si>
  <si>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</si>
  <si>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</si>
  <si>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</si>
  <si>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</si>
  <si>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</si>
  <si>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</si>
  <si>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</si>
  <si>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</si>
  <si>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</si>
  <si>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</si>
  <si>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</si>
  <si>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Központi, irányító szervi támogatás folyósítása</t>
  </si>
  <si>
    <t>Ellátottak pénzbeli juttatásai</t>
  </si>
  <si>
    <t>Tartalomjegyzék</t>
  </si>
  <si>
    <t>NÉMET NEMZETISÉGI ÖNKORMÁNYZAT MÓR KÖLTSÉGVETÉSI BEVÉTELEK ÖSSZESEN (I.+II.)</t>
  </si>
  <si>
    <t>NÉMET NEMZETISÉGI ÖNKORMÁNYZAT MÓR BEVÉTELEK ÖSSZESEN (I.+II.+III.+IV.)</t>
  </si>
  <si>
    <t>NÉMET NEMZETISÉGI ÖNKORMÁNYZAT MÓR KÖLTSÉGVETÉSI KIADÁSOK ÖSSZESEN (I.+II.)</t>
  </si>
  <si>
    <t>NÉMET NEMZETISÉGI ÖNKORMÁNYZAT MÓR KIADÁSOK ÖSSZESEN (I.+II.+III.+IV.)</t>
  </si>
  <si>
    <t>Német Nemzetiségi Önkormányzat Mór költségvetése előirányzat-csoportok, kiemelt előirányzatok, és kötelező feladatok, önként vállalt feladatok, állami (államigazgatási) feladatok szerinti bontásban</t>
  </si>
  <si>
    <t>NÉMET NEMZETISÉGI ÖNKORMÁNYZAT MÓR KÖLTSÉGVETÉSE ELŐIRÁNYZAT-CSOPORTOK, KIEMELT ELŐIRÁNYZATOK, ÉS KÖTELEZŐ FELADATOK, ÖNKÉNT VÁLLALT FELADATOK, ÁLLAMI (ÁLLAMIGAZGATÁSI) FELADATOK SZERINTI BONTÁSBAN</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</si>
  <si>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</si>
  <si>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</si>
  <si>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</si>
  <si>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</si>
  <si>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</si>
  <si>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</si>
  <si>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</si>
  <si>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</si>
  <si>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</si>
  <si>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</si>
  <si>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</si>
  <si>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</si>
  <si>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</si>
  <si>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</si>
  <si>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</si>
  <si>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</si>
  <si>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</si>
  <si>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</si>
  <si>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</si>
  <si>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</si>
  <si>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</si>
  <si>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</si>
  <si>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</si>
  <si>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</si>
  <si>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</si>
  <si>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</si>
  <si>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</si>
  <si>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</si>
  <si>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</si>
  <si>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</si>
  <si>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</si>
  <si>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</si>
  <si>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</si>
  <si>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</si>
  <si>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</si>
  <si>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</si>
  <si>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</si>
  <si>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</si>
  <si>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</si>
  <si>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</si>
  <si>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</si>
  <si>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</si>
  <si>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</si>
  <si>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</si>
  <si>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</si>
  <si>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</si>
  <si>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</si>
  <si>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</si>
  <si>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</si>
  <si>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</si>
  <si>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</si>
  <si>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</si>
  <si>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</si>
  <si>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</si>
  <si>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</si>
  <si>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</si>
  <si>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</si>
  <si>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</si>
  <si>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</si>
  <si>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</si>
  <si>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</si>
  <si>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</si>
  <si>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</si>
  <si>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</si>
  <si>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</si>
  <si>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</si>
  <si>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</si>
  <si>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</si>
  <si>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Német Nemzetiségi Önkormányzat Mór engedélyezett alkalmazotti létszám kormányzati funkciók szerinti bontásban</t>
  </si>
  <si>
    <t>011140</t>
  </si>
  <si>
    <t>084032</t>
  </si>
  <si>
    <t>Országos és helyi nemzetiségi önkormányzatok igazgatási tevékenysége</t>
  </si>
  <si>
    <t>Civil szervezetek programtámoga-tása</t>
  </si>
  <si>
    <t>Közalkalmazott</t>
  </si>
  <si>
    <t>Közfoglal-koztatott</t>
  </si>
  <si>
    <t>Összesen:</t>
  </si>
  <si>
    <t>Német Nemzetiségi Önkormányzat Mór adósságot keletkeztető ügyletekből és kezességvállalásokból fennálló kötelezettségei</t>
  </si>
  <si>
    <t>H</t>
  </si>
  <si>
    <t>J</t>
  </si>
  <si>
    <t>MEGNEVEZÉS</t>
  </si>
  <si>
    <t>Adósságszolgálat</t>
  </si>
  <si>
    <t>2019.</t>
  </si>
  <si>
    <t>ÖSSZES KÖTELEZETTSÉG</t>
  </si>
  <si>
    <t>Német Nemzetiségi Önkormányzat Mór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</si>
  <si>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</si>
  <si>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</si>
  <si>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</si>
  <si>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</si>
  <si>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</si>
  <si>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</si>
  <si>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</si>
  <si>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</si>
  <si>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</si>
  <si>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CÉLTARTALÉKOK ÉS ÁLTALÁNOS TARTALÉK</t>
  </si>
  <si>
    <t xml:space="preserve"> </t>
  </si>
  <si>
    <t xml:space="preserve">Céltartalékok  </t>
  </si>
  <si>
    <t>Fejlesztési célú</t>
  </si>
  <si>
    <t>Céltartalékok összesen</t>
  </si>
  <si>
    <t>Általános tartalékok összesen</t>
  </si>
  <si>
    <t>TARTALÉKOK ÖSSZESEN</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</si>
  <si>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</si>
  <si>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</si>
  <si>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</si>
  <si>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</si>
  <si>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</si>
  <si>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Fejlesztési hitelből</t>
  </si>
  <si>
    <t>EU támogatás</t>
  </si>
  <si>
    <t>Fejlesztési bevételből</t>
  </si>
  <si>
    <t>Működési bevételből</t>
  </si>
  <si>
    <t>finanszírozott fejlesztések</t>
  </si>
  <si>
    <t>Áthúzódó</t>
  </si>
  <si>
    <t>Beruházások</t>
  </si>
  <si>
    <t>Felújítások</t>
  </si>
  <si>
    <t>Felhalmozási célú pénzeszközátadások államháztartáson kívülre</t>
  </si>
  <si>
    <t>Fejlesztési célú céltartalékok</t>
  </si>
  <si>
    <t>Végösszesen:</t>
  </si>
  <si>
    <t>- 2. melléklet</t>
  </si>
  <si>
    <t>- 3. melléklet</t>
  </si>
  <si>
    <t>- 4. melléklet</t>
  </si>
  <si>
    <t>- 5. melléklet</t>
  </si>
  <si>
    <t>Céltartalékok és általános tartalék</t>
  </si>
  <si>
    <t>- 6. melléklet</t>
  </si>
  <si>
    <t>I</t>
  </si>
  <si>
    <t>K</t>
  </si>
  <si>
    <t>L</t>
  </si>
  <si>
    <t>M</t>
  </si>
  <si>
    <t>N</t>
  </si>
  <si>
    <t>O</t>
  </si>
  <si>
    <t>P</t>
  </si>
  <si>
    <t>Q</t>
  </si>
  <si>
    <t>R</t>
  </si>
  <si>
    <t>U</t>
  </si>
  <si>
    <t>V</t>
  </si>
  <si>
    <t>W</t>
  </si>
  <si>
    <t>X</t>
  </si>
  <si>
    <t>S</t>
  </si>
  <si>
    <t>T</t>
  </si>
  <si>
    <t>74.</t>
  </si>
  <si>
    <t>75.</t>
  </si>
  <si>
    <t>76.</t>
  </si>
  <si>
    <t>77.</t>
  </si>
  <si>
    <t>78.</t>
  </si>
  <si>
    <t>79.</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</si>
  <si>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</si>
  <si>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</si>
  <si>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</si>
  <si>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</si>
  <si>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</si>
  <si>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</si>
  <si>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</si>
  <si>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</si>
  <si>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</si>
  <si>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</si>
  <si>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</si>
  <si>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</si>
  <si>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</si>
  <si>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</si>
  <si>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</si>
  <si>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</si>
  <si>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</si>
  <si>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</si>
  <si>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</si>
  <si>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</si>
  <si>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</si>
  <si>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</si>
  <si>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</si>
  <si>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</si>
  <si>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</si>
  <si>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</si>
  <si>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</si>
  <si>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</si>
  <si>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</si>
  <si>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</si>
  <si>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</si>
  <si>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</si>
  <si>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</si>
  <si>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</si>
  <si>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</si>
  <si>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</si>
  <si>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</si>
  <si>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</si>
  <si>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</si>
  <si>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</si>
  <si>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</si>
  <si>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</si>
  <si>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</si>
  <si>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</si>
  <si>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</si>
  <si>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</si>
  <si>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</si>
  <si>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</si>
  <si>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</si>
  <si>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</si>
  <si>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</si>
  <si>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</si>
  <si>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</si>
  <si>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</si>
  <si>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</si>
  <si>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</si>
  <si>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</si>
  <si>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</si>
  <si>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</si>
  <si>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</si>
  <si>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</si>
  <si>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</si>
  <si>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</si>
  <si>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</si>
  <si>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</si>
  <si>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</si>
  <si>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</si>
  <si>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</si>
  <si>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</si>
  <si>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</si>
  <si>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</si>
  <si>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</si>
  <si>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</si>
  <si>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</si>
  <si>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</si>
  <si>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</si>
  <si>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</si>
  <si>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</si>
  <si>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</si>
  <si>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</si>
  <si>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</si>
  <si>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</si>
  <si>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</si>
  <si>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</si>
  <si>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</si>
  <si>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</si>
  <si>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</si>
  <si>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</si>
  <si>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</si>
  <si>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</si>
  <si>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</si>
  <si>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</si>
  <si>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</si>
  <si>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</si>
  <si>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</si>
  <si>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</si>
  <si>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</si>
  <si>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</si>
  <si>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</si>
  <si>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</si>
  <si>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</si>
  <si>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</si>
  <si>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</si>
  <si>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</si>
  <si>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</si>
  <si>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</si>
  <si>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</si>
  <si>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</si>
  <si>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</si>
  <si>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</si>
  <si>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</si>
  <si>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</si>
  <si>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</si>
  <si>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</si>
  <si>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</si>
  <si>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</si>
  <si>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</si>
  <si>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</si>
  <si>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</si>
  <si>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</si>
  <si>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</si>
  <si>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</si>
  <si>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</si>
  <si>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</si>
  <si>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</si>
  <si>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</si>
  <si>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</si>
  <si>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</si>
  <si>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</si>
  <si>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</si>
  <si>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</si>
  <si>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</si>
  <si>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</si>
  <si>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</si>
  <si>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</si>
  <si>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</si>
  <si>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</si>
  <si>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</si>
  <si>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</si>
  <si>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</si>
  <si>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</si>
  <si>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</si>
  <si>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</si>
  <si>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</si>
  <si>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</si>
  <si>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</si>
  <si>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</si>
  <si>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</si>
  <si>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</si>
  <si>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</si>
  <si>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</si>
  <si>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</si>
  <si>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</si>
  <si>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</si>
  <si>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</si>
  <si>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</si>
  <si>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</si>
  <si>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</si>
  <si>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</si>
  <si>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</si>
  <si>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</si>
  <si>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</si>
  <si>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</si>
  <si>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</si>
  <si>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</si>
  <si>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</si>
  <si>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</si>
  <si>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</si>
  <si>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</si>
  <si>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</si>
  <si>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</si>
  <si>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</si>
  <si>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</si>
  <si>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</si>
  <si>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</si>
  <si>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</si>
  <si>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</si>
  <si>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</si>
  <si>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</si>
  <si>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</si>
  <si>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</si>
  <si>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</si>
  <si>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</si>
  <si>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</si>
  <si>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</si>
  <si>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</si>
  <si>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</si>
  <si>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011140 Országos és helyi nemzetiségi önkormányzatok igazgatási tevékenysége eredeti előirányzat</t>
  </si>
  <si>
    <t>011140 Országos és helyi nemzetiségi önkormányzatok igazgatási tevékenysége módosított előirányzat</t>
  </si>
  <si>
    <t>084032 Civil szervezetek programtámogatása eredeti előirányzat</t>
  </si>
  <si>
    <t>084032 Civil szervezetek programtámogatása módosított előirányzat</t>
  </si>
  <si>
    <t>ÖNKORMÁNYZAT EREDETI ELŐIRÁNYZAT ÖSSZESEN</t>
  </si>
  <si>
    <t>ÖNKORMÁNYZAT MÓDOSÍTOTT ELŐIRÁNYZAT ÖSSZESEN</t>
  </si>
  <si>
    <t>Módosított előirányzat összesen</t>
  </si>
  <si>
    <t>NÉMET NEMZETISÉGI ÖNKORMÁNYZAT MÓR 2018. ÉVI KÖLTSÉGVETÉSI EGYENLEGE ÉS ANNAK FINANSZÍROZÁSA</t>
  </si>
  <si>
    <t>2020.</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</si>
  <si>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</si>
  <si>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</si>
  <si>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</si>
  <si>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</si>
  <si>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</si>
  <si>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</si>
  <si>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</si>
  <si>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</si>
  <si>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</si>
  <si>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</si>
  <si>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</si>
  <si>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</si>
  <si>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</si>
  <si>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</si>
  <si>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</si>
  <si>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</si>
  <si>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</si>
  <si>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</si>
  <si>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</si>
  <si>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</si>
  <si>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</si>
  <si>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</si>
  <si>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</si>
  <si>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</si>
  <si>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</si>
  <si>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</si>
  <si>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</si>
  <si>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</si>
  <si>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</si>
  <si>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</si>
  <si>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</si>
  <si>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</si>
  <si>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</si>
  <si>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</si>
  <si>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</si>
  <si>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</si>
  <si>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</si>
  <si>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</si>
  <si>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</si>
  <si>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</si>
  <si>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</si>
  <si>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</si>
  <si>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</si>
  <si>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</si>
  <si>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</si>
  <si>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</si>
  <si>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</si>
  <si>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</si>
  <si>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</si>
  <si>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</si>
  <si>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</si>
  <si>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</si>
  <si>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</si>
  <si>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</si>
  <si>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</si>
  <si>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</si>
  <si>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</si>
  <si>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</si>
  <si>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</si>
  <si>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</si>
  <si>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</si>
  <si>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</si>
  <si>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</si>
  <si>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</si>
  <si>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</si>
  <si>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</si>
  <si>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</si>
  <si>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</si>
  <si>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</si>
  <si>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</si>
  <si>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</si>
  <si>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</si>
  <si>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</si>
  <si>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</si>
  <si>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</si>
  <si>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</si>
  <si>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</si>
  <si>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</si>
  <si>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</si>
  <si>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</si>
  <si>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</si>
  <si>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</si>
  <si>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</si>
  <si>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</si>
  <si>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</si>
  <si>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</si>
  <si>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</si>
  <si>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</si>
  <si>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</si>
  <si>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</si>
  <si>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</si>
  <si>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</si>
  <si>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</si>
  <si>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</si>
  <si>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</si>
  <si>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</si>
  <si>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018030 Támogatási célú finanszírozási műveletek eredeti előirányzat</t>
  </si>
  <si>
    <t>018030 Támogatási célú finanszírozási műveletek módosított előirányzat</t>
  </si>
  <si>
    <t>Y</t>
  </si>
  <si>
    <t>Z</t>
  </si>
  <si>
    <t>AA</t>
  </si>
  <si>
    <t>AB</t>
  </si>
  <si>
    <t>AC</t>
  </si>
  <si>
    <t>AD</t>
  </si>
  <si>
    <t>AE</t>
  </si>
  <si>
    <t>AF</t>
  </si>
  <si>
    <t>Német Nemzetiségi Önkormányzat Mór 2019. évi engedélyezett létszáma</t>
  </si>
  <si>
    <t>2021.</t>
  </si>
  <si>
    <t>2021. után</t>
  </si>
  <si>
    <t>2019. évi módosított előirányzat</t>
  </si>
  <si>
    <t>2019. évi előirányzat</t>
  </si>
  <si>
    <t>2019. évi</t>
  </si>
  <si>
    <t>2019. módosított előirányzat</t>
  </si>
  <si>
    <t>Német Nemzetiségi Önkormányzat Mór 2019.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</si>
  <si>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2019. I-III. negyedéves teljesítés %-ban</t>
  </si>
  <si>
    <t>2019. I-III. NEGYEDÉVES TELJESÍTÉS %-BAN</t>
  </si>
  <si>
    <t>ÖNKORMÁNYZAT 2019. I-III. NEGYEDÉVES TELJESÍTÉS ÖSSZESEN</t>
  </si>
  <si>
    <t>084032 Civil szervezetek programtámogatása 2019. I-III. negyedéves teljesítés</t>
  </si>
  <si>
    <t>018030 Támogatási célú finanszírozási műveletek 2019. I-III. negyedéves teljesítés</t>
  </si>
  <si>
    <t>011140 Országos és helyi nemzetiségi önkormányzatok igazgatási tevékenysége 2019. I-III. negyedéves teljesítés</t>
  </si>
  <si>
    <t>1. melléklet a …../2019. (XI.26.) sz. határozathoz</t>
  </si>
  <si>
    <t>2019. I-III. negyedéves teljesítés</t>
  </si>
  <si>
    <t>Német Nemzetiségi Önkormányzat Mór 2019. évi felhalmozási költségvetése és annak finanszírozása</t>
  </si>
  <si>
    <t>1. melléklet a 170/2019. (XI.26.) sz. határozathoz</t>
  </si>
  <si>
    <t>2. melléklet a 170/2019. (XI.26.) sz. határozathoz</t>
  </si>
  <si>
    <t>3. melléklet a 170/2019. (XI.26.) sz. határozathoz</t>
  </si>
  <si>
    <t>4. melléklet a 170/2019. (XI.26.) sz. határozathoz</t>
  </si>
  <si>
    <t>5. melléklet a 170/2019. (XI.26.) sz. határozathoz</t>
  </si>
  <si>
    <t>6. melléklet a 170/2019. (XI.26.) sz. határozathoz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</si>
</sst>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Ft&quot;_-;\-* #,##0.00\ &quot;Ft&quot;_-;_-* &quot;-&quot;??\ &quot;Ft&quot;_-;_-@_-"/>
    <numFmt numFmtId="164" formatCode="_-* #,##0.00\ _F_t_-;\-* #,##0.00\ _F_t_-;_-* &quot;-&quot;??\ _F_t_-;_-@_-"/>
    <numFmt numFmtId="165" formatCode="#,###"/>
    <numFmt numFmtId="166" formatCode="#,##0_ ;\-#,##0\ "/>
    <numFmt numFmtId="167" formatCode="_-* #,##0\ _F_t_-;\-* #,##0\ _F_t_-;_-* &quot;-&quot;??\ _F_t_-;_-@_-"/>
  </numFmts>
  <fonts count="32"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i/>
      <sz val="11"/>
      <name val="Arial"/>
      <family val="2"/>
      <charset val="238"/>
    </font>
    <font>
      <b/>
      <i/>
      <sz val="11"/>
      <name val="Arial"/>
      <family val="2"/>
      <charset val="238"/>
    </font>
    <font>
      <b/>
      <sz val="12"/>
      <color theme="1"/>
      <name val="Arial"/>
      <family val="2"/>
      <charset val="238"/>
    </font>
    <font>
      <sz val="12"/>
      <color theme="1"/>
      <name val="Arial"/>
      <family val="2"/>
      <charset val="238"/>
    </font>
    <font>
      <i/>
      <sz val="10"/>
      <name val="Arial"/>
      <family val="2"/>
      <charset val="238"/>
    </font>
    <font>
      <sz val="6"/>
      <name val="Arial"/>
      <family val="2"/>
      <charset val="238"/>
    </font>
    <font>
      <sz val="8"/>
      <name val="Arial"/>
      <family val="2"/>
      <charset val="238"/>
    </font>
    <font>
      <sz val="9"/>
      <name val="Arial"/>
      <family val="2"/>
      <charset val="238"/>
    </font>
    <font>
      <b/>
      <sz val="8"/>
      <name val="Arial"/>
      <family val="2"/>
      <charset val="238"/>
    </font>
    <font>
      <b/>
      <sz val="9"/>
      <name val="Arial"/>
      <family val="2"/>
      <charset val="238"/>
    </font>
    <font>
      <sz val="12"/>
      <name val="Times New Roman CE"/>
      <charset val="238"/>
    </font>
    <font>
      <b/>
      <i/>
      <sz val="12"/>
      <name val="Arial"/>
      <family val="2"/>
      <charset val="238"/>
    </font>
    <font>
      <sz val="10"/>
      <name val="MS Sans Serif"/>
      <family val="2"/>
      <charset val="238"/>
    </font>
    <font>
      <sz val="8"/>
      <name val="Calibri"/>
      <family val="2"/>
      <charset val="238"/>
      <scheme val="minor"/>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2" fillId="0" borderId="0"/>
    <xf numFmtId="164" fontId="3" fillId="0" borderId="0" applyFont="0" applyFill="0" applyBorder="0" applyAlignment="0" applyProtection="0"/>
    <xf numFmtId="164" fontId="2" fillId="0" borderId="0" applyFont="0" applyFill="0" applyBorder="0" applyAlignment="0" applyProtection="0"/>
    <xf numFmtId="40" fontId="3"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44" fontId="1"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0" fontId="3" fillId="0" borderId="0"/>
    <xf numFmtId="0" fontId="28" fillId="0" borderId="0"/>
    <xf numFmtId="0" fontId="30" fillId="0" borderId="0"/>
  </cellStyleXfs>
  <cellXfs count="409">
    <xf numFmtId="0" fontId="0" fillId="0" borderId="0" xfId="0"/>
    <xf numFmtId="0" fontId="2" fillId="0" borderId="0" xfId="1"/>
    <xf numFmtId="0" fontId="7" fillId="0" borderId="2" xfId="1" applyFont="1" applyBorder="1" applyAlignment="1">
      <alignment horizontal="justify" vertical="center" wrapText="1"/>
    </xf>
    <xf numFmtId="0" fontId="11" fillId="0" borderId="14" xfId="0" applyFont="1" applyBorder="1" applyAlignment="1">
      <alignment vertical="center"/>
    </xf>
    <xf numFmtId="0" fontId="10" fillId="0" borderId="0" xfId="0" applyFont="1" applyBorder="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13" fillId="0" borderId="0" xfId="0" applyFont="1" applyAlignment="1">
      <alignment horizontal="right"/>
    </xf>
    <xf numFmtId="0" fontId="12" fillId="0" borderId="0" xfId="0" applyFont="1"/>
    <xf numFmtId="0" fontId="15" fillId="0" borderId="0" xfId="0" applyFont="1"/>
    <xf numFmtId="0" fontId="15" fillId="0" borderId="2" xfId="0" applyFont="1" applyBorder="1"/>
    <xf numFmtId="0" fontId="16" fillId="0" borderId="17" xfId="0" applyFont="1" applyBorder="1" applyAlignment="1">
      <alignment horizontal="right"/>
    </xf>
    <xf numFmtId="0" fontId="16" fillId="0" borderId="0" xfId="0" applyFont="1"/>
    <xf numFmtId="0" fontId="16" fillId="0" borderId="17" xfId="0" applyFont="1" applyBorder="1" applyAlignment="1">
      <alignment horizontal="center"/>
    </xf>
    <xf numFmtId="0" fontId="16" fillId="0" borderId="0" xfId="0" applyFont="1" applyAlignment="1">
      <alignment horizontal="right"/>
    </xf>
    <xf numFmtId="0" fontId="12" fillId="0" borderId="17" xfId="0" applyFont="1" applyBorder="1"/>
    <xf numFmtId="3" fontId="14" fillId="5" borderId="17" xfId="0" applyNumberFormat="1" applyFont="1" applyFill="1" applyBorder="1" applyAlignment="1">
      <alignment vertical="center"/>
    </xf>
    <xf numFmtId="0" fontId="12" fillId="0" borderId="17" xfId="0" applyFont="1" applyBorder="1" applyAlignment="1"/>
    <xf numFmtId="3" fontId="12" fillId="0" borderId="17" xfId="0" applyNumberFormat="1" applyFont="1" applyBorder="1"/>
    <xf numFmtId="0" fontId="18" fillId="0" borderId="14" xfId="0" applyFont="1" applyBorder="1" applyAlignment="1">
      <alignment vertical="center"/>
    </xf>
    <xf numFmtId="0" fontId="19" fillId="0" borderId="0" xfId="0" applyFont="1" applyBorder="1" applyAlignment="1">
      <alignment horizontal="center" vertical="center"/>
    </xf>
    <xf numFmtId="0" fontId="18" fillId="0" borderId="0" xfId="0" applyFont="1" applyAlignment="1">
      <alignment vertical="center"/>
    </xf>
    <xf numFmtId="0" fontId="19" fillId="0" borderId="2" xfId="0" applyFont="1" applyBorder="1" applyAlignment="1">
      <alignment vertical="center"/>
    </xf>
    <xf numFmtId="0" fontId="18" fillId="0" borderId="2" xfId="0" applyFont="1" applyBorder="1" applyAlignment="1">
      <alignment vertical="center"/>
    </xf>
    <xf numFmtId="3" fontId="19" fillId="0" borderId="12" xfId="0" applyNumberFormat="1" applyFont="1" applyBorder="1" applyAlignment="1">
      <alignment vertical="center"/>
    </xf>
    <xf numFmtId="0" fontId="15" fillId="0" borderId="3" xfId="0" applyFont="1" applyBorder="1"/>
    <xf numFmtId="3" fontId="19" fillId="0" borderId="12" xfId="0" applyNumberFormat="1" applyFont="1" applyBorder="1"/>
    <xf numFmtId="0" fontId="2" fillId="0" borderId="0" xfId="1" applyBorder="1"/>
    <xf numFmtId="3" fontId="10" fillId="0" borderId="17" xfId="0" applyNumberFormat="1" applyFont="1" applyFill="1" applyBorder="1" applyAlignment="1">
      <alignment horizontal="center" vertical="center" wrapText="1"/>
    </xf>
    <xf numFmtId="0" fontId="19" fillId="0" borderId="3" xfId="0" applyFont="1" applyBorder="1" applyAlignment="1">
      <alignment horizontal="center" vertical="center"/>
    </xf>
    <xf numFmtId="0" fontId="19" fillId="0" borderId="1" xfId="0" applyFont="1" applyBorder="1" applyAlignment="1">
      <alignment vertical="center"/>
    </xf>
    <xf numFmtId="3" fontId="19" fillId="0" borderId="11" xfId="0" applyNumberFormat="1" applyFont="1" applyBorder="1" applyAlignment="1">
      <alignment vertical="center"/>
    </xf>
    <xf numFmtId="0" fontId="19" fillId="0" borderId="14" xfId="0" applyFont="1" applyBorder="1" applyAlignment="1">
      <alignment vertical="center"/>
    </xf>
    <xf numFmtId="0" fontId="19" fillId="0" borderId="0" xfId="0" applyFont="1" applyAlignment="1">
      <alignment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9" fillId="0" borderId="0" xfId="0" quotePrefix="1" applyFont="1" applyBorder="1" applyAlignment="1">
      <alignment horizontal="center" vertical="center"/>
    </xf>
    <xf numFmtId="0" fontId="19" fillId="0" borderId="1" xfId="0" quotePrefix="1" applyFont="1" applyBorder="1" applyAlignment="1">
      <alignment vertical="center"/>
    </xf>
    <xf numFmtId="0" fontId="18" fillId="0" borderId="0" xfId="0" applyFont="1" applyBorder="1" applyAlignment="1">
      <alignment vertical="center"/>
    </xf>
    <xf numFmtId="0" fontId="18" fillId="0" borderId="2" xfId="0" quotePrefix="1" applyFont="1" applyBorder="1" applyAlignment="1">
      <alignment horizontal="center" vertical="center"/>
    </xf>
    <xf numFmtId="0" fontId="19" fillId="0" borderId="14" xfId="0" applyFont="1" applyBorder="1"/>
    <xf numFmtId="0" fontId="19" fillId="0" borderId="0" xfId="0" applyFont="1" applyBorder="1"/>
    <xf numFmtId="0" fontId="19" fillId="0" borderId="2" xfId="0" applyFont="1" applyBorder="1" applyAlignment="1">
      <alignment horizontal="center"/>
    </xf>
    <xf numFmtId="0" fontId="19" fillId="0" borderId="2" xfId="0" applyFont="1" applyBorder="1"/>
    <xf numFmtId="0" fontId="19" fillId="0" borderId="3" xfId="0" applyFont="1" applyBorder="1"/>
    <xf numFmtId="0" fontId="19" fillId="0" borderId="0" xfId="0" applyFont="1" applyBorder="1" applyAlignment="1">
      <alignment horizontal="center"/>
    </xf>
    <xf numFmtId="0" fontId="19" fillId="0" borderId="2" xfId="0" quotePrefix="1" applyFont="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vertical="center"/>
    </xf>
    <xf numFmtId="0" fontId="7" fillId="3" borderId="5" xfId="0" applyFont="1" applyFill="1" applyBorder="1" applyAlignment="1">
      <alignment vertical="center"/>
    </xf>
    <xf numFmtId="3" fontId="9" fillId="3" borderId="17" xfId="0" applyNumberFormat="1" applyFont="1" applyFill="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xf>
    <xf numFmtId="3" fontId="9" fillId="0" borderId="11" xfId="0" applyNumberFormat="1" applyFont="1" applyBorder="1" applyAlignment="1">
      <alignment vertical="center"/>
    </xf>
    <xf numFmtId="0" fontId="9" fillId="0" borderId="2" xfId="0" applyFont="1" applyBorder="1" applyAlignment="1">
      <alignment vertical="center"/>
    </xf>
    <xf numFmtId="0" fontId="7" fillId="0" borderId="2" xfId="0" applyFont="1" applyBorder="1" applyAlignment="1">
      <alignment vertical="center"/>
    </xf>
    <xf numFmtId="3" fontId="9" fillId="0" borderId="12" xfId="0" applyNumberFormat="1" applyFont="1" applyBorder="1" applyAlignment="1">
      <alignment vertical="center"/>
    </xf>
    <xf numFmtId="0" fontId="9" fillId="0" borderId="0" xfId="0"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7" fillId="0" borderId="2" xfId="0" quotePrefix="1" applyFont="1" applyBorder="1" applyAlignment="1">
      <alignment horizontal="center" vertical="center"/>
    </xf>
    <xf numFmtId="3" fontId="9" fillId="2" borderId="17" xfId="0" applyNumberFormat="1" applyFont="1" applyFill="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21" fillId="0" borderId="0" xfId="0" applyFont="1"/>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5" xfId="0" applyFont="1" applyFill="1" applyBorder="1" applyAlignment="1">
      <alignment vertical="center" wrapText="1"/>
    </xf>
    <xf numFmtId="0" fontId="9" fillId="3" borderId="4" xfId="0" applyFont="1" applyFill="1" applyBorder="1" applyAlignment="1">
      <alignment horizontal="center"/>
    </xf>
    <xf numFmtId="0" fontId="9" fillId="3" borderId="5" xfId="0" applyFont="1" applyFill="1" applyBorder="1"/>
    <xf numFmtId="3" fontId="9" fillId="3" borderId="17" xfId="0" applyNumberFormat="1" applyFont="1" applyFill="1" applyBorder="1"/>
    <xf numFmtId="0" fontId="20" fillId="0" borderId="0" xfId="0" applyFont="1"/>
    <xf numFmtId="0" fontId="9" fillId="0" borderId="14" xfId="0" applyFont="1" applyBorder="1"/>
    <xf numFmtId="0" fontId="9" fillId="0" borderId="0" xfId="0" applyFont="1" applyBorder="1" applyAlignment="1">
      <alignment horizontal="center"/>
    </xf>
    <xf numFmtId="0" fontId="9" fillId="0" borderId="1" xfId="0" applyFont="1" applyBorder="1"/>
    <xf numFmtId="3" fontId="9" fillId="0" borderId="11" xfId="0" applyNumberFormat="1" applyFont="1" applyBorder="1"/>
    <xf numFmtId="0" fontId="9" fillId="0" borderId="2" xfId="0" applyFont="1" applyBorder="1"/>
    <xf numFmtId="0" fontId="20" fillId="0" borderId="2" xfId="0" applyFont="1" applyBorder="1"/>
    <xf numFmtId="3" fontId="9" fillId="0" borderId="12" xfId="0" applyNumberFormat="1" applyFont="1" applyBorder="1"/>
    <xf numFmtId="0" fontId="9" fillId="0" borderId="3" xfId="0" applyFont="1" applyBorder="1"/>
    <xf numFmtId="0" fontId="20" fillId="0" borderId="3" xfId="0" applyFont="1" applyBorder="1"/>
    <xf numFmtId="0" fontId="20" fillId="3" borderId="5" xfId="0" applyFont="1" applyFill="1" applyBorder="1"/>
    <xf numFmtId="0" fontId="9" fillId="2" borderId="5" xfId="0" applyFont="1" applyFill="1" applyBorder="1"/>
    <xf numFmtId="0" fontId="7" fillId="2" borderId="5" xfId="0" applyFont="1" applyFill="1" applyBorder="1"/>
    <xf numFmtId="16" fontId="9" fillId="0" borderId="0" xfId="0" applyNumberFormat="1" applyFont="1" applyBorder="1" applyAlignment="1">
      <alignment horizontal="center"/>
    </xf>
    <xf numFmtId="0" fontId="9" fillId="0" borderId="19" xfId="0" applyFont="1" applyBorder="1"/>
    <xf numFmtId="0" fontId="9" fillId="2" borderId="9" xfId="0" applyFont="1" applyFill="1" applyBorder="1" applyAlignment="1">
      <alignment horizontal="left" vertical="center"/>
    </xf>
    <xf numFmtId="0" fontId="9" fillId="2" borderId="10" xfId="0" applyFont="1" applyFill="1" applyBorder="1"/>
    <xf numFmtId="0" fontId="7" fillId="2" borderId="10" xfId="0" applyFont="1" applyFill="1" applyBorder="1"/>
    <xf numFmtId="3" fontId="9" fillId="2" borderId="8" xfId="0" applyNumberFormat="1" applyFont="1" applyFill="1" applyBorder="1" applyAlignment="1">
      <alignment vertical="center"/>
    </xf>
    <xf numFmtId="0" fontId="9" fillId="2" borderId="5" xfId="0" applyFont="1" applyFill="1" applyBorder="1" applyAlignment="1">
      <alignment vertical="center"/>
    </xf>
    <xf numFmtId="3" fontId="9" fillId="0" borderId="15" xfId="0" applyNumberFormat="1" applyFont="1" applyBorder="1"/>
    <xf numFmtId="0" fontId="9" fillId="5" borderId="1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 xfId="0" applyFont="1" applyFill="1" applyBorder="1" applyAlignment="1">
      <alignment vertical="center"/>
    </xf>
    <xf numFmtId="0" fontId="7" fillId="5" borderId="1" xfId="0" applyFont="1" applyFill="1" applyBorder="1" applyAlignment="1">
      <alignment vertical="center"/>
    </xf>
    <xf numFmtId="3" fontId="9" fillId="5" borderId="11" xfId="0" applyNumberFormat="1" applyFont="1" applyFill="1" applyBorder="1" applyAlignment="1">
      <alignment vertical="center"/>
    </xf>
    <xf numFmtId="3" fontId="9" fillId="0" borderId="18" xfId="0" applyNumberFormat="1" applyFont="1" applyBorder="1"/>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 xfId="0" applyFont="1" applyFill="1" applyBorder="1" applyAlignment="1">
      <alignment vertical="center"/>
    </xf>
    <xf numFmtId="0" fontId="7" fillId="5" borderId="5" xfId="0" applyFont="1" applyFill="1" applyBorder="1" applyAlignment="1">
      <alignment vertical="center"/>
    </xf>
    <xf numFmtId="3" fontId="9" fillId="5" borderId="17" xfId="0" applyNumberFormat="1" applyFont="1" applyFill="1" applyBorder="1" applyAlignment="1">
      <alignment vertical="center"/>
    </xf>
    <xf numFmtId="3" fontId="20" fillId="5" borderId="17" xfId="0" applyNumberFormat="1" applyFont="1" applyFill="1" applyBorder="1" applyAlignment="1">
      <alignment vertical="center"/>
    </xf>
    <xf numFmtId="0" fontId="7" fillId="0" borderId="2" xfId="1" quotePrefix="1" applyFont="1" applyBorder="1" applyAlignment="1">
      <alignment horizontal="left" vertical="center" indent="1"/>
    </xf>
    <xf numFmtId="0" fontId="0" fillId="0" borderId="16" xfId="0" applyFont="1" applyBorder="1" applyAlignment="1">
      <alignment horizontal="right" vertical="center"/>
    </xf>
    <xf numFmtId="0" fontId="12" fillId="0" borderId="16" xfId="0" applyFont="1" applyBorder="1" applyAlignment="1">
      <alignment horizontal="right" vertical="center"/>
    </xf>
    <xf numFmtId="3" fontId="14" fillId="5" borderId="16" xfId="0" applyNumberFormat="1" applyFont="1" applyFill="1" applyBorder="1" applyAlignment="1">
      <alignment horizontal="right" vertical="center"/>
    </xf>
    <xf numFmtId="3" fontId="20" fillId="5" borderId="16" xfId="0" applyNumberFormat="1" applyFont="1" applyFill="1" applyBorder="1" applyAlignment="1">
      <alignment horizontal="right" vertical="center"/>
    </xf>
    <xf numFmtId="3" fontId="12" fillId="0" borderId="16" xfId="0" applyNumberFormat="1" applyFont="1" applyBorder="1" applyAlignment="1">
      <alignment horizontal="right" vertical="center"/>
    </xf>
    <xf numFmtId="0" fontId="14" fillId="0" borderId="17" xfId="0" applyFont="1" applyBorder="1" applyAlignment="1">
      <alignment horizontal="center"/>
    </xf>
    <xf numFmtId="0" fontId="17" fillId="4" borderId="0" xfId="0" applyFont="1" applyFill="1" applyBorder="1" applyAlignment="1">
      <alignment vertical="center"/>
    </xf>
    <xf numFmtId="3" fontId="8" fillId="0" borderId="17" xfId="0" applyNumberFormat="1" applyFont="1" applyFill="1" applyBorder="1" applyAlignment="1">
      <alignment horizontal="center" vertical="center" wrapText="1"/>
    </xf>
    <xf numFmtId="3" fontId="8" fillId="0" borderId="17" xfId="0" quotePrefix="1" applyNumberFormat="1" applyFont="1" applyFill="1" applyBorder="1" applyAlignment="1">
      <alignment horizontal="center" vertical="center" wrapText="1"/>
    </xf>
    <xf numFmtId="3" fontId="9" fillId="3" borderId="16" xfId="0" applyNumberFormat="1" applyFont="1" applyFill="1" applyBorder="1" applyAlignment="1">
      <alignment vertical="center"/>
    </xf>
    <xf numFmtId="3" fontId="9" fillId="0" borderId="20" xfId="0" applyNumberFormat="1" applyFont="1" applyBorder="1" applyAlignment="1">
      <alignment vertical="center"/>
    </xf>
    <xf numFmtId="3" fontId="19" fillId="0" borderId="21" xfId="0" applyNumberFormat="1" applyFont="1" applyBorder="1" applyAlignment="1">
      <alignment vertical="center"/>
    </xf>
    <xf numFmtId="3" fontId="9" fillId="0" borderId="21" xfId="0" applyNumberFormat="1" applyFont="1" applyBorder="1" applyAlignment="1">
      <alignment vertical="center"/>
    </xf>
    <xf numFmtId="3" fontId="19" fillId="0" borderId="20" xfId="0" applyNumberFormat="1" applyFont="1" applyBorder="1" applyAlignment="1">
      <alignment vertical="center"/>
    </xf>
    <xf numFmtId="3" fontId="9" fillId="2" borderId="16" xfId="0" applyNumberFormat="1" applyFont="1" applyFill="1" applyBorder="1" applyAlignment="1">
      <alignment vertical="center"/>
    </xf>
    <xf numFmtId="3" fontId="9" fillId="5" borderId="21" xfId="0" applyNumberFormat="1"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9" fillId="0" borderId="21" xfId="0" applyFont="1" applyBorder="1"/>
    <xf numFmtId="0" fontId="9" fillId="0" borderId="20" xfId="0" applyFont="1" applyBorder="1"/>
    <xf numFmtId="0" fontId="9" fillId="0" borderId="22" xfId="0" applyFont="1" applyBorder="1"/>
    <xf numFmtId="0" fontId="19" fillId="0" borderId="20" xfId="0" applyFont="1" applyBorder="1"/>
    <xf numFmtId="0" fontId="19" fillId="0" borderId="22" xfId="0" applyFont="1" applyBorder="1"/>
    <xf numFmtId="3" fontId="19" fillId="0" borderId="15" xfId="0" applyNumberFormat="1" applyFont="1" applyBorder="1"/>
    <xf numFmtId="0" fontId="9" fillId="0" borderId="23" xfId="0" applyFont="1" applyBorder="1"/>
    <xf numFmtId="3" fontId="9" fillId="5" borderId="16" xfId="0" applyNumberFormat="1" applyFont="1" applyFill="1" applyBorder="1" applyAlignment="1">
      <alignment vertical="center"/>
    </xf>
    <xf numFmtId="0" fontId="9" fillId="3" borderId="16" xfId="0" applyFont="1" applyFill="1" applyBorder="1"/>
    <xf numFmtId="0" fontId="10" fillId="0" borderId="16" xfId="0" applyFont="1" applyBorder="1" applyAlignment="1">
      <alignment vertical="center"/>
    </xf>
    <xf numFmtId="0" fontId="12" fillId="0" borderId="0" xfId="0" applyFont="1" applyBorder="1" applyAlignment="1">
      <alignment horizontal="center"/>
    </xf>
    <xf numFmtId="0" fontId="2" fillId="0" borderId="0" xfId="20" applyFont="1"/>
    <xf numFmtId="0" fontId="22" fillId="0" borderId="0" xfId="20" applyFont="1"/>
    <xf numFmtId="0" fontId="2" fillId="0" borderId="0" xfId="20" applyFont="1" applyAlignment="1">
      <alignment horizontal="right"/>
    </xf>
    <xf numFmtId="0" fontId="17" fillId="0" borderId="0" xfId="20" applyFont="1" applyFill="1" applyBorder="1" applyAlignment="1">
      <alignment vertical="center" wrapText="1"/>
    </xf>
    <xf numFmtId="0" fontId="23" fillId="0" borderId="0" xfId="20" applyFont="1" applyFill="1" applyBorder="1"/>
    <xf numFmtId="0" fontId="17" fillId="0" borderId="0" xfId="20" applyFont="1" applyFill="1" applyBorder="1" applyAlignment="1">
      <alignment horizontal="center" vertical="center" wrapText="1"/>
    </xf>
    <xf numFmtId="0" fontId="12" fillId="0" borderId="25" xfId="0" applyFont="1" applyBorder="1"/>
    <xf numFmtId="0" fontId="12" fillId="0" borderId="26" xfId="0" applyFont="1" applyBorder="1" applyAlignment="1">
      <alignment horizontal="center"/>
    </xf>
    <xf numFmtId="0" fontId="12" fillId="0" borderId="27" xfId="0" applyFont="1" applyBorder="1" applyAlignment="1">
      <alignment horizontal="center"/>
    </xf>
    <xf numFmtId="0" fontId="24" fillId="0" borderId="28" xfId="20" applyFont="1" applyBorder="1" applyAlignment="1">
      <alignment horizontal="center" vertical="center" wrapText="1"/>
    </xf>
    <xf numFmtId="0" fontId="24" fillId="0" borderId="0" xfId="20" applyFont="1" applyAlignment="1">
      <alignment horizontal="center" vertical="center" wrapText="1"/>
    </xf>
    <xf numFmtId="0" fontId="11" fillId="0" borderId="29" xfId="20" applyFont="1" applyFill="1" applyBorder="1" applyAlignment="1">
      <alignment horizontal="center" vertical="center" wrapText="1"/>
    </xf>
    <xf numFmtId="1" fontId="22" fillId="0" borderId="29" xfId="20" applyNumberFormat="1" applyFont="1" applyFill="1" applyBorder="1" applyAlignment="1">
      <alignment horizontal="center" vertical="center" textRotation="90" wrapText="1"/>
    </xf>
    <xf numFmtId="0" fontId="11" fillId="0" borderId="35" xfId="20" applyFont="1" applyFill="1" applyBorder="1" applyAlignment="1">
      <alignment vertical="center" wrapText="1"/>
    </xf>
    <xf numFmtId="2" fontId="25" fillId="0" borderId="36" xfId="20" applyNumberFormat="1" applyFont="1" applyFill="1" applyBorder="1" applyAlignment="1" applyProtection="1">
      <alignment horizontal="center"/>
      <protection locked="0"/>
    </xf>
    <xf numFmtId="2" fontId="25" fillId="0" borderId="37" xfId="20" applyNumberFormat="1" applyFont="1" applyFill="1" applyBorder="1" applyAlignment="1" applyProtection="1">
      <alignment horizontal="center"/>
      <protection locked="0"/>
    </xf>
    <xf numFmtId="0" fontId="11" fillId="0" borderId="38" xfId="20" applyFont="1" applyFill="1" applyBorder="1" applyAlignment="1">
      <alignment vertical="center" wrapText="1"/>
    </xf>
    <xf numFmtId="2" fontId="25" fillId="0" borderId="39" xfId="20" applyNumberFormat="1" applyFont="1" applyFill="1" applyBorder="1" applyAlignment="1" applyProtection="1">
      <alignment horizontal="center"/>
      <protection locked="0"/>
    </xf>
    <xf numFmtId="2" fontId="25" fillId="0" borderId="40" xfId="20" applyNumberFormat="1" applyFont="1" applyFill="1" applyBorder="1" applyAlignment="1" applyProtection="1">
      <alignment horizontal="center"/>
      <protection locked="0"/>
    </xf>
    <xf numFmtId="0" fontId="26" fillId="0" borderId="0" xfId="20" applyFont="1" applyAlignment="1">
      <alignment horizontal="left"/>
    </xf>
    <xf numFmtId="2" fontId="26" fillId="0" borderId="0" xfId="20" applyNumberFormat="1" applyFont="1" applyAlignment="1">
      <alignment horizontal="right"/>
    </xf>
    <xf numFmtId="2" fontId="26" fillId="0" borderId="0" xfId="20" applyNumberFormat="1" applyFont="1" applyAlignment="1">
      <alignment horizontal="left"/>
    </xf>
    <xf numFmtId="0" fontId="24" fillId="0" borderId="41" xfId="20" applyFont="1" applyBorder="1" applyAlignment="1">
      <alignment horizontal="center" vertical="center" wrapText="1"/>
    </xf>
    <xf numFmtId="0" fontId="10" fillId="6" borderId="42" xfId="20" applyFont="1" applyFill="1" applyBorder="1" applyAlignment="1">
      <alignment vertical="center" wrapText="1"/>
    </xf>
    <xf numFmtId="2" fontId="8" fillId="6" borderId="43" xfId="20" applyNumberFormat="1" applyFont="1" applyFill="1" applyBorder="1" applyAlignment="1">
      <alignment horizontal="center" vertical="center"/>
    </xf>
    <xf numFmtId="2" fontId="8" fillId="6" borderId="44" xfId="20" applyNumberFormat="1" applyFont="1" applyFill="1" applyBorder="1" applyAlignment="1">
      <alignment horizontal="center" vertical="center"/>
    </xf>
    <xf numFmtId="0" fontId="24" fillId="0" borderId="0" xfId="20" applyFont="1" applyBorder="1" applyAlignment="1">
      <alignment horizontal="left"/>
    </xf>
    <xf numFmtId="0" fontId="24" fillId="0" borderId="0" xfId="20" applyFont="1" applyFill="1" applyBorder="1" applyAlignment="1"/>
    <xf numFmtId="2" fontId="25" fillId="0" borderId="0" xfId="20" applyNumberFormat="1" applyFont="1" applyFill="1" applyBorder="1" applyAlignment="1" applyProtection="1">
      <alignment horizontal="right"/>
      <protection locked="0"/>
    </xf>
    <xf numFmtId="2" fontId="27" fillId="0" borderId="0" xfId="20" applyNumberFormat="1" applyFont="1" applyFill="1" applyBorder="1" applyAlignment="1">
      <alignment horizontal="right"/>
    </xf>
    <xf numFmtId="2" fontId="24" fillId="0" borderId="0" xfId="20" applyNumberFormat="1" applyFont="1" applyBorder="1" applyAlignment="1">
      <alignment horizontal="right"/>
    </xf>
    <xf numFmtId="2" fontId="24" fillId="0" borderId="0" xfId="20" applyNumberFormat="1" applyFont="1" applyBorder="1" applyAlignment="1">
      <alignment horizontal="left"/>
    </xf>
    <xf numFmtId="0" fontId="7" fillId="0" borderId="0" xfId="21" applyFont="1" applyFill="1"/>
    <xf numFmtId="0" fontId="2" fillId="0" borderId="0" xfId="21" applyFont="1" applyFill="1" applyAlignment="1">
      <alignment horizontal="right"/>
    </xf>
    <xf numFmtId="165" fontId="9" fillId="0" borderId="0" xfId="21" applyNumberFormat="1" applyFont="1" applyFill="1" applyBorder="1" applyAlignment="1" applyProtection="1">
      <alignment horizontal="centerContinuous" vertical="center"/>
    </xf>
    <xf numFmtId="0" fontId="29" fillId="0" borderId="0" xfId="16" applyFont="1" applyFill="1" applyBorder="1" applyAlignment="1" applyProtection="1"/>
    <xf numFmtId="0" fontId="7" fillId="0" borderId="45" xfId="21" applyFont="1" applyFill="1" applyBorder="1" applyAlignment="1">
      <alignment horizontal="center" vertical="center"/>
    </xf>
    <xf numFmtId="0" fontId="7" fillId="0" borderId="29" xfId="21" applyFont="1" applyFill="1" applyBorder="1" applyAlignment="1">
      <alignment horizontal="center" vertical="center"/>
    </xf>
    <xf numFmtId="0" fontId="7" fillId="0" borderId="46" xfId="21" applyFont="1" applyFill="1" applyBorder="1" applyAlignment="1">
      <alignment horizontal="center" vertical="center"/>
    </xf>
    <xf numFmtId="0" fontId="7" fillId="0" borderId="28" xfId="21" applyFont="1" applyFill="1" applyBorder="1" applyAlignment="1">
      <alignment horizontal="center" vertical="center" wrapText="1"/>
    </xf>
    <xf numFmtId="0" fontId="7" fillId="0" borderId="48" xfId="21" applyFont="1" applyFill="1" applyBorder="1" applyAlignment="1">
      <alignment horizontal="center" vertical="center" wrapText="1"/>
    </xf>
    <xf numFmtId="0" fontId="9" fillId="7" borderId="50" xfId="21" applyFont="1" applyFill="1" applyBorder="1" applyAlignment="1">
      <alignment horizontal="center" vertical="center" wrapText="1"/>
    </xf>
    <xf numFmtId="0" fontId="7" fillId="0" borderId="48" xfId="21" applyFont="1" applyFill="1" applyBorder="1" applyAlignment="1">
      <alignment horizontal="center" vertical="center"/>
    </xf>
    <xf numFmtId="0" fontId="7" fillId="0" borderId="49" xfId="21" applyFont="1" applyFill="1" applyBorder="1" applyProtection="1">
      <protection locked="0"/>
    </xf>
    <xf numFmtId="166" fontId="7" fillId="0" borderId="49" xfId="18" applyNumberFormat="1" applyFont="1" applyFill="1" applyBorder="1" applyProtection="1">
      <protection locked="0"/>
    </xf>
    <xf numFmtId="166" fontId="7" fillId="0" borderId="49" xfId="18" applyNumberFormat="1" applyFont="1" applyFill="1" applyBorder="1" applyAlignment="1" applyProtection="1">
      <alignment horizontal="center"/>
      <protection locked="0"/>
    </xf>
    <xf numFmtId="166" fontId="9" fillId="0" borderId="51" xfId="18" applyNumberFormat="1" applyFont="1" applyFill="1" applyBorder="1"/>
    <xf numFmtId="0" fontId="7" fillId="0" borderId="52" xfId="21" applyFont="1" applyFill="1" applyBorder="1" applyProtection="1">
      <protection locked="0"/>
    </xf>
    <xf numFmtId="166" fontId="7" fillId="0" borderId="52" xfId="18" applyNumberFormat="1" applyFont="1" applyFill="1" applyBorder="1" applyProtection="1">
      <protection locked="0"/>
    </xf>
    <xf numFmtId="0" fontId="7" fillId="0" borderId="28" xfId="21" applyFont="1" applyFill="1" applyBorder="1" applyAlignment="1">
      <alignment horizontal="center" vertical="center"/>
    </xf>
    <xf numFmtId="0" fontId="7" fillId="0" borderId="53" xfId="21" applyFont="1" applyFill="1" applyBorder="1" applyAlignment="1">
      <alignment horizontal="center" vertical="center"/>
    </xf>
    <xf numFmtId="0" fontId="7" fillId="0" borderId="36" xfId="21" applyFont="1" applyFill="1" applyBorder="1" applyAlignment="1" applyProtection="1">
      <alignment wrapText="1"/>
      <protection locked="0"/>
    </xf>
    <xf numFmtId="166" fontId="7" fillId="0" borderId="36" xfId="18" applyNumberFormat="1" applyFont="1" applyFill="1" applyBorder="1" applyProtection="1">
      <protection locked="0"/>
    </xf>
    <xf numFmtId="0" fontId="7" fillId="0" borderId="54" xfId="21" applyFont="1" applyFill="1" applyBorder="1" applyAlignment="1">
      <alignment horizontal="center" vertical="center"/>
    </xf>
    <xf numFmtId="0" fontId="9" fillId="0" borderId="29" xfId="21" applyFont="1" applyFill="1" applyBorder="1" applyAlignment="1">
      <alignment wrapText="1"/>
    </xf>
    <xf numFmtId="166" fontId="9" fillId="0" borderId="29" xfId="21" applyNumberFormat="1" applyFont="1" applyFill="1" applyBorder="1"/>
    <xf numFmtId="166" fontId="9" fillId="0" borderId="46" xfId="21" applyNumberFormat="1" applyFont="1" applyFill="1" applyBorder="1"/>
    <xf numFmtId="165" fontId="9" fillId="0" borderId="0" xfId="21" applyNumberFormat="1" applyFont="1" applyFill="1" applyBorder="1" applyAlignment="1" applyProtection="1">
      <alignment horizontal="center" vertical="center" wrapText="1"/>
    </xf>
    <xf numFmtId="0" fontId="2" fillId="0" borderId="0" xfId="16" applyFont="1" applyFill="1" applyBorder="1" applyAlignment="1" applyProtection="1">
      <alignment horizontal="right"/>
    </xf>
    <xf numFmtId="0" fontId="2" fillId="0" borderId="0" xfId="16" applyFont="1" applyFill="1" applyBorder="1" applyAlignment="1" applyProtection="1"/>
    <xf numFmtId="0" fontId="7" fillId="0" borderId="54" xfId="21" applyFont="1" applyFill="1" applyBorder="1" applyAlignment="1" applyProtection="1">
      <alignment horizontal="center" vertical="center"/>
    </xf>
    <xf numFmtId="0" fontId="7" fillId="0" borderId="29" xfId="21" applyFont="1" applyFill="1" applyBorder="1" applyAlignment="1" applyProtection="1">
      <alignment horizontal="center" vertical="center"/>
    </xf>
    <xf numFmtId="0" fontId="7" fillId="0" borderId="46" xfId="21" applyFont="1" applyFill="1" applyBorder="1" applyAlignment="1" applyProtection="1">
      <alignment horizontal="center" vertical="center"/>
    </xf>
    <xf numFmtId="0" fontId="7" fillId="0" borderId="25" xfId="21" applyFont="1" applyFill="1" applyBorder="1" applyAlignment="1" applyProtection="1">
      <alignment horizontal="center" vertical="center" wrapText="1"/>
    </xf>
    <xf numFmtId="0" fontId="9" fillId="7" borderId="55" xfId="21" applyFont="1" applyFill="1" applyBorder="1" applyAlignment="1" applyProtection="1">
      <alignment horizontal="center" vertical="center" wrapText="1"/>
    </xf>
    <xf numFmtId="0" fontId="9" fillId="7" borderId="56" xfId="21" applyFont="1" applyFill="1" applyBorder="1" applyAlignment="1" applyProtection="1">
      <alignment horizontal="center" vertical="center" wrapText="1"/>
    </xf>
    <xf numFmtId="0" fontId="7" fillId="0" borderId="25" xfId="21" applyFont="1" applyFill="1" applyBorder="1" applyAlignment="1" applyProtection="1">
      <alignment horizontal="center" vertical="center"/>
    </xf>
    <xf numFmtId="0" fontId="7" fillId="0" borderId="55" xfId="21" applyFont="1" applyFill="1" applyBorder="1" applyProtection="1"/>
    <xf numFmtId="167" fontId="7" fillId="0" borderId="56" xfId="18" applyNumberFormat="1" applyFont="1" applyFill="1" applyBorder="1" applyProtection="1">
      <protection locked="0"/>
    </xf>
    <xf numFmtId="0" fontId="7" fillId="0" borderId="28" xfId="21" applyFont="1" applyFill="1" applyBorder="1" applyAlignment="1" applyProtection="1">
      <alignment horizontal="center" vertical="center"/>
    </xf>
    <xf numFmtId="0" fontId="7" fillId="0" borderId="52" xfId="21" applyFont="1" applyFill="1" applyBorder="1" applyAlignment="1" applyProtection="1">
      <alignment wrapText="1"/>
    </xf>
    <xf numFmtId="167" fontId="7" fillId="0" borderId="57" xfId="18" applyNumberFormat="1" applyFont="1" applyFill="1" applyBorder="1" applyProtection="1">
      <protection locked="0"/>
    </xf>
    <xf numFmtId="0" fontId="7" fillId="0" borderId="52" xfId="21" applyFont="1" applyFill="1" applyBorder="1" applyProtection="1"/>
    <xf numFmtId="0" fontId="7" fillId="0" borderId="58" xfId="21" applyFont="1" applyFill="1" applyBorder="1" applyAlignment="1" applyProtection="1">
      <alignment horizontal="center" vertical="center"/>
    </xf>
    <xf numFmtId="0" fontId="7" fillId="0" borderId="39" xfId="21" applyFont="1" applyFill="1" applyBorder="1" applyProtection="1"/>
    <xf numFmtId="167" fontId="7" fillId="0" borderId="40" xfId="18" applyNumberFormat="1" applyFont="1" applyFill="1" applyBorder="1" applyProtection="1">
      <protection locked="0"/>
    </xf>
    <xf numFmtId="167" fontId="9" fillId="0" borderId="46" xfId="18" applyNumberFormat="1" applyFont="1" applyFill="1" applyBorder="1" applyProtection="1"/>
    <xf numFmtId="0" fontId="2" fillId="0" borderId="0" xfId="13" applyFont="1" applyAlignment="1">
      <alignment horizontal="right" vertical="center"/>
    </xf>
    <xf numFmtId="0" fontId="2" fillId="0" borderId="0" xfId="13" applyAlignment="1">
      <alignment vertical="center"/>
    </xf>
    <xf numFmtId="0" fontId="2" fillId="0" borderId="0" xfId="13" applyAlignment="1">
      <alignment horizontal="right" vertical="center"/>
    </xf>
    <xf numFmtId="0" fontId="9" fillId="0" borderId="0" xfId="13" applyFont="1" applyAlignment="1">
      <alignment horizontal="center" vertical="center"/>
    </xf>
    <xf numFmtId="0" fontId="2" fillId="0" borderId="0" xfId="13" applyFont="1" applyAlignment="1">
      <alignment horizontal="right"/>
    </xf>
    <xf numFmtId="0" fontId="2" fillId="0" borderId="59" xfId="13" applyFont="1" applyBorder="1" applyAlignment="1">
      <alignment vertical="center"/>
    </xf>
    <xf numFmtId="0" fontId="8" fillId="0" borderId="46" xfId="13" applyFont="1" applyBorder="1" applyAlignment="1">
      <alignment horizontal="center"/>
    </xf>
    <xf numFmtId="0" fontId="2" fillId="0" borderId="60" xfId="13" applyFont="1" applyBorder="1" applyAlignment="1">
      <alignment vertical="center"/>
    </xf>
    <xf numFmtId="0" fontId="2" fillId="0" borderId="8" xfId="13" applyFont="1" applyBorder="1" applyAlignment="1">
      <alignment vertical="center"/>
    </xf>
    <xf numFmtId="0" fontId="2" fillId="0" borderId="11" xfId="13" applyFont="1" applyBorder="1" applyAlignment="1">
      <alignment horizontal="right" vertical="center"/>
    </xf>
    <xf numFmtId="0" fontId="8" fillId="0" borderId="1" xfId="13" applyFont="1" applyBorder="1" applyAlignment="1">
      <alignment horizontal="left" vertical="center"/>
    </xf>
    <xf numFmtId="167" fontId="8" fillId="0" borderId="51" xfId="13" applyNumberFormat="1" applyFont="1" applyBorder="1" applyAlignment="1">
      <alignment vertical="center"/>
    </xf>
    <xf numFmtId="0" fontId="8" fillId="0" borderId="0" xfId="13" applyFont="1" applyAlignment="1">
      <alignment vertical="center"/>
    </xf>
    <xf numFmtId="0" fontId="2" fillId="0" borderId="12" xfId="13" applyFont="1" applyBorder="1" applyAlignment="1">
      <alignment horizontal="right" vertical="center"/>
    </xf>
    <xf numFmtId="0" fontId="2" fillId="0" borderId="38" xfId="13" quotePrefix="1" applyFont="1" applyBorder="1" applyAlignment="1">
      <alignment horizontal="center" vertical="center"/>
    </xf>
    <xf numFmtId="0" fontId="2" fillId="0" borderId="50" xfId="13" applyFont="1" applyBorder="1" applyAlignment="1">
      <alignment vertical="center"/>
    </xf>
    <xf numFmtId="167" fontId="2" fillId="0" borderId="57" xfId="3" applyNumberFormat="1" applyFont="1" applyBorder="1" applyAlignment="1">
      <alignment vertical="center"/>
    </xf>
    <xf numFmtId="0" fontId="2" fillId="0" borderId="52" xfId="13" quotePrefix="1" applyFont="1" applyBorder="1" applyAlignment="1">
      <alignment horizontal="center" vertical="center"/>
    </xf>
    <xf numFmtId="0" fontId="2" fillId="0" borderId="52" xfId="13" applyFont="1" applyBorder="1" applyAlignment="1">
      <alignment vertical="center"/>
    </xf>
    <xf numFmtId="0" fontId="2" fillId="0" borderId="28" xfId="13" quotePrefix="1" applyFont="1" applyBorder="1" applyAlignment="1">
      <alignment horizontal="center" vertical="center"/>
    </xf>
    <xf numFmtId="0" fontId="2" fillId="0" borderId="2" xfId="13" applyFont="1" applyBorder="1" applyAlignment="1">
      <alignment vertical="center"/>
    </xf>
    <xf numFmtId="167" fontId="8" fillId="0" borderId="57" xfId="13" applyNumberFormat="1" applyFont="1" applyBorder="1" applyAlignment="1">
      <alignment vertical="center"/>
    </xf>
    <xf numFmtId="0" fontId="2" fillId="0" borderId="50" xfId="13" applyFont="1" applyBorder="1" applyAlignment="1">
      <alignment vertical="center" wrapText="1"/>
    </xf>
    <xf numFmtId="0" fontId="22" fillId="0" borderId="0" xfId="13" applyFont="1" applyAlignment="1">
      <alignment vertical="center"/>
    </xf>
    <xf numFmtId="0" fontId="2" fillId="0" borderId="62" xfId="13" applyFont="1" applyBorder="1" applyAlignment="1">
      <alignment vertical="center" wrapText="1"/>
    </xf>
    <xf numFmtId="167" fontId="2" fillId="0" borderId="40" xfId="3" applyNumberFormat="1" applyFont="1" applyBorder="1" applyAlignment="1">
      <alignment vertical="center"/>
    </xf>
    <xf numFmtId="0" fontId="2" fillId="0" borderId="63" xfId="13" applyFont="1" applyBorder="1" applyAlignment="1">
      <alignment horizontal="right" vertical="center"/>
    </xf>
    <xf numFmtId="0" fontId="11" fillId="2" borderId="42" xfId="13" applyFont="1" applyFill="1" applyBorder="1" applyAlignment="1">
      <alignment vertical="center"/>
    </xf>
    <xf numFmtId="0" fontId="10" fillId="2" borderId="64" xfId="13" applyFont="1" applyFill="1" applyBorder="1" applyAlignment="1">
      <alignment vertical="center"/>
    </xf>
    <xf numFmtId="167" fontId="10" fillId="2" borderId="44" xfId="13" applyNumberFormat="1" applyFont="1" applyFill="1" applyBorder="1" applyAlignment="1">
      <alignment vertical="center"/>
    </xf>
    <xf numFmtId="0" fontId="2" fillId="0" borderId="0" xfId="13" applyFont="1" applyBorder="1" applyAlignment="1">
      <alignment horizontal="right" vertical="center"/>
    </xf>
    <xf numFmtId="0" fontId="2" fillId="0" borderId="0" xfId="13" applyBorder="1" applyAlignment="1">
      <alignment vertical="center"/>
    </xf>
    <xf numFmtId="0" fontId="2" fillId="0" borderId="17" xfId="13" applyFont="1" applyBorder="1" applyAlignment="1">
      <alignment horizontal="right" vertical="center"/>
    </xf>
    <xf numFmtId="0" fontId="11" fillId="2" borderId="31" xfId="13" applyFont="1" applyFill="1" applyBorder="1" applyAlignment="1">
      <alignment vertical="center"/>
    </xf>
    <xf numFmtId="0" fontId="10" fillId="2" borderId="29" xfId="13" applyFont="1" applyFill="1" applyBorder="1" applyAlignment="1">
      <alignment vertical="center"/>
    </xf>
    <xf numFmtId="167" fontId="10" fillId="2" borderId="46" xfId="13" applyNumberFormat="1" applyFont="1" applyFill="1" applyBorder="1" applyAlignment="1">
      <alignment vertical="center"/>
    </xf>
    <xf numFmtId="0" fontId="10" fillId="2" borderId="31" xfId="13" applyFont="1" applyFill="1" applyBorder="1" applyAlignment="1">
      <alignment vertical="center"/>
    </xf>
    <xf numFmtId="0" fontId="22" fillId="0" borderId="0" xfId="22" quotePrefix="1" applyFont="1" applyBorder="1" applyAlignment="1">
      <alignment vertical="center"/>
    </xf>
    <xf numFmtId="3" fontId="22" fillId="0" borderId="0" xfId="13" applyNumberFormat="1" applyFont="1" applyAlignment="1">
      <alignment vertical="center"/>
    </xf>
    <xf numFmtId="3" fontId="2" fillId="0" borderId="0" xfId="13" applyNumberFormat="1" applyAlignment="1">
      <alignment vertical="center"/>
    </xf>
    <xf numFmtId="0" fontId="2" fillId="0" borderId="0" xfId="13" applyAlignment="1">
      <alignment horizontal="right"/>
    </xf>
    <xf numFmtId="0" fontId="2" fillId="0" borderId="0" xfId="13"/>
    <xf numFmtId="0" fontId="9" fillId="0" borderId="0" xfId="13" applyFont="1" applyAlignment="1">
      <alignment horizontal="right"/>
    </xf>
    <xf numFmtId="0" fontId="9" fillId="0" borderId="0" xfId="13" applyFont="1" applyAlignment="1">
      <alignment horizontal="center"/>
    </xf>
    <xf numFmtId="0" fontId="2" fillId="0" borderId="1" xfId="13" applyBorder="1" applyAlignment="1"/>
    <xf numFmtId="0" fontId="2" fillId="0" borderId="1" xfId="13" applyBorder="1" applyAlignment="1">
      <alignment horizontal="right"/>
    </xf>
    <xf numFmtId="0" fontId="2" fillId="0" borderId="52" xfId="13" applyBorder="1" applyAlignment="1">
      <alignment horizontal="right"/>
    </xf>
    <xf numFmtId="0" fontId="8" fillId="0" borderId="52" xfId="13" applyFont="1" applyBorder="1" applyAlignment="1">
      <alignment horizontal="center"/>
    </xf>
    <xf numFmtId="0" fontId="8" fillId="0" borderId="65" xfId="13" applyFont="1" applyBorder="1" applyAlignment="1">
      <alignment horizontal="center"/>
    </xf>
    <xf numFmtId="0" fontId="8" fillId="6" borderId="52" xfId="13" applyFont="1" applyFill="1" applyBorder="1" applyAlignment="1">
      <alignment horizontal="center" vertical="center" wrapText="1"/>
    </xf>
    <xf numFmtId="0" fontId="8" fillId="6" borderId="38" xfId="13" applyFont="1" applyFill="1" applyBorder="1" applyAlignment="1">
      <alignment horizontal="center" vertical="center" wrapText="1"/>
    </xf>
    <xf numFmtId="0" fontId="2" fillId="0" borderId="0" xfId="13" applyAlignment="1">
      <alignment wrapText="1"/>
    </xf>
    <xf numFmtId="0" fontId="2" fillId="6" borderId="62" xfId="13" applyFill="1" applyBorder="1"/>
    <xf numFmtId="0" fontId="2" fillId="6" borderId="3" xfId="13" applyFill="1" applyBorder="1"/>
    <xf numFmtId="0" fontId="2" fillId="6" borderId="65" xfId="13" applyFill="1" applyBorder="1"/>
    <xf numFmtId="0" fontId="2" fillId="6" borderId="66" xfId="13" applyFill="1" applyBorder="1" applyAlignment="1">
      <alignment wrapText="1"/>
    </xf>
    <xf numFmtId="0" fontId="2" fillId="6" borderId="0" xfId="13" applyFill="1" applyBorder="1" applyAlignment="1">
      <alignment wrapText="1"/>
    </xf>
    <xf numFmtId="0" fontId="2" fillId="6" borderId="35" xfId="13" applyFill="1" applyBorder="1" applyAlignment="1">
      <alignment wrapText="1"/>
    </xf>
    <xf numFmtId="0" fontId="8" fillId="6" borderId="39" xfId="13" applyFont="1" applyFill="1" applyBorder="1" applyAlignment="1">
      <alignment horizontal="center" vertical="center" wrapText="1"/>
    </xf>
    <xf numFmtId="3" fontId="8" fillId="2" borderId="52" xfId="13" applyNumberFormat="1" applyFont="1" applyFill="1" applyBorder="1"/>
    <xf numFmtId="3" fontId="2" fillId="0" borderId="52" xfId="13" applyNumberFormat="1" applyBorder="1"/>
    <xf numFmtId="0" fontId="9" fillId="6" borderId="50" xfId="13" applyFont="1" applyFill="1" applyBorder="1"/>
    <xf numFmtId="0" fontId="2" fillId="6" borderId="2" xfId="13" applyFill="1" applyBorder="1"/>
    <xf numFmtId="0" fontId="2" fillId="6" borderId="38" xfId="13" applyFill="1" applyBorder="1"/>
    <xf numFmtId="3" fontId="9" fillId="2" borderId="52" xfId="13" applyNumberFormat="1" applyFont="1" applyFill="1" applyBorder="1"/>
    <xf numFmtId="0" fontId="2" fillId="6" borderId="50" xfId="13" applyFill="1" applyBorder="1"/>
    <xf numFmtId="0" fontId="12" fillId="0" borderId="0" xfId="0" applyFont="1" applyBorder="1" applyAlignment="1"/>
    <xf numFmtId="0" fontId="14" fillId="5" borderId="4" xfId="0" applyFont="1" applyFill="1" applyBorder="1" applyAlignment="1">
      <alignment vertical="center"/>
    </xf>
    <xf numFmtId="0" fontId="14" fillId="5" borderId="5" xfId="0"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20" fillId="5" borderId="4" xfId="0" applyFont="1" applyFill="1" applyBorder="1" applyAlignment="1">
      <alignment vertical="center"/>
    </xf>
    <xf numFmtId="0" fontId="20" fillId="5" borderId="5" xfId="0" applyFont="1" applyFill="1" applyBorder="1" applyAlignment="1">
      <alignment vertical="center"/>
    </xf>
    <xf numFmtId="0" fontId="12" fillId="0" borderId="6" xfId="0" applyFont="1" applyBorder="1" applyAlignment="1"/>
    <xf numFmtId="0" fontId="12" fillId="0" borderId="7" xfId="0" applyFont="1" applyBorder="1" applyAlignment="1"/>
    <xf numFmtId="0" fontId="12" fillId="0" borderId="24" xfId="0" applyFont="1" applyBorder="1" applyAlignment="1"/>
    <xf numFmtId="0" fontId="12" fillId="0" borderId="14" xfId="0" applyFont="1" applyBorder="1" applyAlignment="1"/>
    <xf numFmtId="0" fontId="12" fillId="0" borderId="13" xfId="0" applyFont="1" applyBorder="1" applyAlignment="1"/>
    <xf numFmtId="3" fontId="14" fillId="5" borderId="17" xfId="0" applyNumberFormat="1" applyFont="1" applyFill="1" applyBorder="1" applyAlignment="1">
      <alignment horizontal="right" vertical="center"/>
    </xf>
    <xf numFmtId="3" fontId="12" fillId="0" borderId="17" xfId="0" applyNumberFormat="1" applyFont="1" applyBorder="1" applyAlignment="1">
      <alignment horizontal="right" vertical="center"/>
    </xf>
    <xf numFmtId="0" fontId="0" fillId="0" borderId="17" xfId="0" applyFont="1" applyBorder="1" applyAlignment="1">
      <alignment horizontal="right" vertical="center"/>
    </xf>
    <xf numFmtId="0" fontId="12" fillId="0" borderId="17" xfId="0" applyFont="1" applyBorder="1" applyAlignment="1">
      <alignment horizontal="right" vertical="center"/>
    </xf>
    <xf numFmtId="3" fontId="20" fillId="5" borderId="17" xfId="0" applyNumberFormat="1" applyFont="1" applyFill="1" applyBorder="1" applyAlignment="1">
      <alignment horizontal="right" vertical="center"/>
    </xf>
    <xf numFmtId="10" fontId="10" fillId="3" borderId="16" xfId="0" applyNumberFormat="1" applyFont="1" applyFill="1" applyBorder="1" applyAlignment="1">
      <alignment vertical="center"/>
    </xf>
    <xf numFmtId="10" fontId="10" fillId="0" borderId="20" xfId="0" applyNumberFormat="1" applyFont="1" applyBorder="1" applyAlignment="1">
      <alignment vertical="center"/>
    </xf>
    <xf numFmtId="10" fontId="19" fillId="0" borderId="21" xfId="0" applyNumberFormat="1" applyFont="1" applyBorder="1" applyAlignment="1">
      <alignment vertical="center"/>
    </xf>
    <xf numFmtId="10" fontId="10" fillId="0" borderId="21" xfId="0" applyNumberFormat="1" applyFont="1" applyBorder="1" applyAlignment="1">
      <alignment vertical="center"/>
    </xf>
    <xf numFmtId="10" fontId="19" fillId="0" borderId="20" xfId="0" applyNumberFormat="1" applyFont="1" applyBorder="1" applyAlignment="1">
      <alignment vertical="center"/>
    </xf>
    <xf numFmtId="10" fontId="10" fillId="2" borderId="16" xfId="0" applyNumberFormat="1" applyFont="1" applyFill="1" applyBorder="1" applyAlignment="1">
      <alignment vertical="center"/>
    </xf>
    <xf numFmtId="10" fontId="10" fillId="5" borderId="21" xfId="0" applyNumberFormat="1" applyFont="1" applyFill="1" applyBorder="1" applyAlignment="1">
      <alignment vertical="center"/>
    </xf>
    <xf numFmtId="10" fontId="10" fillId="2" borderId="17" xfId="0" applyNumberFormat="1" applyFont="1" applyFill="1" applyBorder="1" applyAlignment="1">
      <alignment vertical="center"/>
    </xf>
    <xf numFmtId="10" fontId="10" fillId="3" borderId="17" xfId="0" applyNumberFormat="1" applyFont="1" applyFill="1" applyBorder="1"/>
    <xf numFmtId="10" fontId="10" fillId="0" borderId="11" xfId="0" applyNumberFormat="1" applyFont="1" applyBorder="1"/>
    <xf numFmtId="10" fontId="10" fillId="0" borderId="12" xfId="0" applyNumberFormat="1" applyFont="1" applyBorder="1"/>
    <xf numFmtId="10" fontId="10" fillId="0" borderId="15" xfId="0" applyNumberFormat="1" applyFont="1" applyBorder="1"/>
    <xf numFmtId="10" fontId="19" fillId="0" borderId="12" xfId="0" applyNumberFormat="1" applyFont="1" applyBorder="1"/>
    <xf numFmtId="10" fontId="19" fillId="0" borderId="15" xfId="0" applyNumberFormat="1" applyFont="1" applyBorder="1"/>
    <xf numFmtId="10" fontId="10" fillId="0" borderId="18" xfId="0" applyNumberFormat="1" applyFont="1" applyBorder="1"/>
    <xf numFmtId="10" fontId="10" fillId="5" borderId="16" xfId="0" applyNumberFormat="1" applyFont="1" applyFill="1" applyBorder="1" applyAlignment="1">
      <alignment vertical="center"/>
    </xf>
    <xf numFmtId="10" fontId="10" fillId="2" borderId="8" xfId="0" applyNumberFormat="1" applyFont="1" applyFill="1" applyBorder="1" applyAlignment="1">
      <alignment vertical="center"/>
    </xf>
    <xf numFmtId="10" fontId="9" fillId="3" borderId="17" xfId="0" applyNumberFormat="1" applyFont="1" applyFill="1" applyBorder="1"/>
    <xf numFmtId="10" fontId="9" fillId="0" borderId="11" xfId="0" applyNumberFormat="1" applyFont="1" applyBorder="1"/>
    <xf numFmtId="10" fontId="9" fillId="0" borderId="12" xfId="0" applyNumberFormat="1" applyFont="1" applyBorder="1"/>
    <xf numFmtId="10" fontId="9" fillId="0" borderId="15" xfId="0" applyNumberFormat="1" applyFont="1" applyBorder="1"/>
    <xf numFmtId="10" fontId="9" fillId="2" borderId="17" xfId="0" applyNumberFormat="1" applyFont="1" applyFill="1" applyBorder="1" applyAlignment="1">
      <alignment vertical="center"/>
    </xf>
    <xf numFmtId="10" fontId="9" fillId="0" borderId="18" xfId="0" applyNumberFormat="1" applyFont="1" applyBorder="1"/>
    <xf numFmtId="10" fontId="9" fillId="5" borderId="16" xfId="0" applyNumberFormat="1" applyFont="1" applyFill="1" applyBorder="1" applyAlignment="1">
      <alignment vertical="center"/>
    </xf>
    <xf numFmtId="10" fontId="9" fillId="2" borderId="8" xfId="0" applyNumberFormat="1" applyFont="1" applyFill="1" applyBorder="1" applyAlignment="1">
      <alignment vertical="center"/>
    </xf>
    <xf numFmtId="10" fontId="9" fillId="3" borderId="16" xfId="0" applyNumberFormat="1" applyFont="1" applyFill="1" applyBorder="1" applyAlignment="1">
      <alignment vertical="center"/>
    </xf>
    <xf numFmtId="10" fontId="9" fillId="0" borderId="20" xfId="0" applyNumberFormat="1" applyFont="1" applyBorder="1" applyAlignment="1">
      <alignment vertical="center"/>
    </xf>
    <xf numFmtId="10" fontId="9" fillId="0" borderId="21" xfId="0" applyNumberFormat="1" applyFont="1" applyBorder="1" applyAlignment="1">
      <alignment vertical="center"/>
    </xf>
    <xf numFmtId="10" fontId="9" fillId="2" borderId="16" xfId="0" applyNumberFormat="1" applyFont="1" applyFill="1" applyBorder="1" applyAlignment="1">
      <alignment vertical="center"/>
    </xf>
    <xf numFmtId="10" fontId="9" fillId="5" borderId="21" xfId="0" applyNumberFormat="1" applyFont="1" applyFill="1" applyBorder="1" applyAlignment="1">
      <alignment vertical="center"/>
    </xf>
    <xf numFmtId="0" fontId="8" fillId="0" borderId="39" xfId="13" applyFont="1" applyBorder="1" applyAlignment="1">
      <alignment horizontal="center"/>
    </xf>
    <xf numFmtId="0" fontId="17" fillId="0" borderId="0" xfId="1" applyFont="1" applyBorder="1" applyAlignment="1">
      <alignment horizontal="center"/>
    </xf>
    <xf numFmtId="0" fontId="9" fillId="3"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17" xfId="0" applyFont="1" applyFill="1" applyBorder="1" applyAlignment="1">
      <alignment horizontal="center" vertic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16" xfId="0" applyFont="1" applyBorder="1" applyAlignment="1">
      <alignment horizontal="center"/>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0" fillId="0" borderId="4" xfId="0" applyFont="1" applyFill="1" applyBorder="1" applyAlignment="1">
      <alignment horizontal="center" vertical="center"/>
    </xf>
    <xf numFmtId="0" fontId="19" fillId="0" borderId="2" xfId="0" applyFont="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19" fillId="0" borderId="20" xfId="0" applyFont="1" applyBorder="1" applyAlignment="1">
      <alignment horizontal="left" vertical="center" wrapText="1"/>
    </xf>
    <xf numFmtId="0" fontId="17" fillId="0" borderId="0" xfId="20" applyFont="1" applyFill="1" applyBorder="1" applyAlignment="1">
      <alignment horizontal="center" vertical="center" wrapText="1"/>
    </xf>
    <xf numFmtId="0" fontId="11" fillId="0" borderId="29" xfId="20" applyFont="1" applyFill="1" applyBorder="1" applyAlignment="1">
      <alignment horizontal="center" vertical="center" wrapText="1"/>
    </xf>
    <xf numFmtId="1" fontId="22" fillId="0" borderId="30" xfId="20" quotePrefix="1" applyNumberFormat="1" applyFont="1" applyFill="1" applyBorder="1" applyAlignment="1">
      <alignment horizontal="center" vertical="center" wrapText="1"/>
    </xf>
    <xf numFmtId="1" fontId="22" fillId="0" borderId="31" xfId="20" applyNumberFormat="1" applyFont="1" applyFill="1" applyBorder="1" applyAlignment="1">
      <alignment horizontal="center" vertical="center" wrapText="1"/>
    </xf>
    <xf numFmtId="1" fontId="22" fillId="0" borderId="32" xfId="20" applyNumberFormat="1" applyFont="1" applyFill="1" applyBorder="1" applyAlignment="1">
      <alignment horizontal="center" vertical="center" wrapText="1"/>
    </xf>
    <xf numFmtId="1" fontId="22" fillId="0" borderId="24" xfId="20" applyNumberFormat="1" applyFont="1" applyFill="1" applyBorder="1" applyAlignment="1">
      <alignment horizontal="center" vertical="center" wrapText="1"/>
    </xf>
    <xf numFmtId="1" fontId="22" fillId="0" borderId="33" xfId="20" applyNumberFormat="1" applyFont="1" applyFill="1" applyBorder="1" applyAlignment="1">
      <alignment horizontal="center" vertical="center" wrapText="1"/>
    </xf>
    <xf numFmtId="1" fontId="22" fillId="0" borderId="34" xfId="20" applyNumberFormat="1" applyFont="1" applyFill="1" applyBorder="1" applyAlignment="1">
      <alignment horizontal="center" vertical="center" wrapText="1"/>
    </xf>
    <xf numFmtId="1" fontId="22" fillId="0" borderId="30" xfId="20" applyNumberFormat="1" applyFont="1" applyFill="1" applyBorder="1" applyAlignment="1">
      <alignment horizontal="center" vertical="center" wrapText="1"/>
    </xf>
    <xf numFmtId="0" fontId="9" fillId="7" borderId="27" xfId="21" applyFont="1" applyFill="1" applyBorder="1" applyAlignment="1">
      <alignment horizontal="center" vertical="center" wrapText="1"/>
    </xf>
    <xf numFmtId="0" fontId="9" fillId="7" borderId="51" xfId="21" applyFont="1" applyFill="1" applyBorder="1" applyAlignment="1">
      <alignment horizontal="center" vertical="center" wrapText="1"/>
    </xf>
    <xf numFmtId="165" fontId="9" fillId="0" borderId="0" xfId="21" applyNumberFormat="1" applyFont="1" applyFill="1" applyBorder="1" applyAlignment="1" applyProtection="1">
      <alignment horizontal="center" vertical="center" wrapText="1"/>
    </xf>
    <xf numFmtId="0" fontId="29" fillId="0" borderId="0" xfId="16" applyFont="1" applyFill="1" applyBorder="1" applyAlignment="1" applyProtection="1">
      <alignment horizontal="right"/>
    </xf>
    <xf numFmtId="0" fontId="9" fillId="7" borderId="26" xfId="21" applyFont="1" applyFill="1" applyBorder="1" applyAlignment="1">
      <alignment horizontal="center" vertical="center" wrapText="1"/>
    </xf>
    <xf numFmtId="0" fontId="9" fillId="7" borderId="49" xfId="21" applyFont="1" applyFill="1" applyBorder="1" applyAlignment="1">
      <alignment horizontal="center" vertical="center" wrapText="1"/>
    </xf>
    <xf numFmtId="0" fontId="9" fillId="7" borderId="47" xfId="21" applyFont="1" applyFill="1" applyBorder="1" applyAlignment="1">
      <alignment horizontal="center" vertical="center" wrapText="1"/>
    </xf>
    <xf numFmtId="0" fontId="9" fillId="7" borderId="19" xfId="21" applyFont="1" applyFill="1" applyBorder="1" applyAlignment="1">
      <alignment horizontal="center" vertical="center" wrapText="1"/>
    </xf>
    <xf numFmtId="0" fontId="9" fillId="0" borderId="54" xfId="21" applyFont="1" applyFill="1" applyBorder="1" applyAlignment="1" applyProtection="1">
      <alignment horizontal="left"/>
    </xf>
    <xf numFmtId="0" fontId="9" fillId="0" borderId="29" xfId="21" applyFont="1" applyFill="1" applyBorder="1" applyAlignment="1" applyProtection="1">
      <alignment horizontal="left"/>
    </xf>
    <xf numFmtId="0" fontId="7" fillId="0" borderId="7" xfId="21" applyFont="1" applyFill="1" applyBorder="1" applyAlignment="1">
      <alignment horizontal="left" vertical="center" wrapText="1"/>
    </xf>
    <xf numFmtId="0" fontId="2" fillId="0" borderId="0" xfId="13" applyAlignment="1">
      <alignment horizontal="left" vertical="center" wrapText="1"/>
    </xf>
    <xf numFmtId="0" fontId="9" fillId="0" borderId="0" xfId="13" applyFont="1" applyAlignment="1">
      <alignment horizontal="center" vertical="center"/>
    </xf>
    <xf numFmtId="0" fontId="8" fillId="0" borderId="4" xfId="13" applyFont="1" applyBorder="1" applyAlignment="1">
      <alignment horizontal="center" vertical="center"/>
    </xf>
    <xf numFmtId="0" fontId="8" fillId="0" borderId="5" xfId="13" applyFont="1" applyBorder="1" applyAlignment="1">
      <alignment horizontal="center" vertical="center"/>
    </xf>
    <xf numFmtId="0" fontId="10" fillId="2" borderId="6" xfId="13" applyFont="1" applyFill="1" applyBorder="1" applyAlignment="1">
      <alignment horizontal="center" vertical="center"/>
    </xf>
    <xf numFmtId="0" fontId="10" fillId="2" borderId="9" xfId="13" applyFont="1" applyFill="1" applyBorder="1" applyAlignment="1">
      <alignment horizontal="center" vertical="center"/>
    </xf>
    <xf numFmtId="0" fontId="10" fillId="7" borderId="7" xfId="13" applyFont="1" applyFill="1" applyBorder="1" applyAlignment="1">
      <alignment horizontal="center" vertical="center"/>
    </xf>
    <xf numFmtId="0" fontId="10" fillId="7" borderId="10" xfId="13" applyFont="1" applyFill="1" applyBorder="1" applyAlignment="1">
      <alignment horizontal="center" vertical="center"/>
    </xf>
    <xf numFmtId="0" fontId="8" fillId="7" borderId="27" xfId="13" applyFont="1" applyFill="1" applyBorder="1" applyAlignment="1">
      <alignment horizontal="center" vertical="center" wrapText="1"/>
    </xf>
    <xf numFmtId="0" fontId="8" fillId="7" borderId="61" xfId="13" applyFont="1" applyFill="1" applyBorder="1" applyAlignment="1">
      <alignment horizontal="center" vertical="center" wrapText="1"/>
    </xf>
    <xf numFmtId="0" fontId="8" fillId="0" borderId="2" xfId="13" applyFont="1" applyBorder="1" applyAlignment="1">
      <alignment horizontal="left" vertical="center"/>
    </xf>
    <xf numFmtId="0" fontId="9" fillId="0" borderId="0" xfId="13" applyFont="1" applyAlignment="1">
      <alignment horizontal="center"/>
    </xf>
    <xf numFmtId="0" fontId="8" fillId="2" borderId="50" xfId="13" quotePrefix="1" applyFont="1" applyFill="1" applyBorder="1" applyAlignment="1">
      <alignment horizontal="center" wrapText="1"/>
    </xf>
    <xf numFmtId="0" fontId="8" fillId="2" borderId="2" xfId="13" applyFont="1" applyFill="1" applyBorder="1" applyAlignment="1">
      <alignment horizontal="center" wrapText="1"/>
    </xf>
    <xf numFmtId="0" fontId="8" fillId="2" borderId="38" xfId="13" applyFont="1" applyFill="1" applyBorder="1" applyAlignment="1">
      <alignment horizontal="center" wrapText="1"/>
    </xf>
    <xf numFmtId="0" fontId="2" fillId="0" borderId="50" xfId="13" applyFont="1" applyBorder="1" applyAlignment="1">
      <alignment horizontal="left" wrapText="1"/>
    </xf>
    <xf numFmtId="0" fontId="2" fillId="0" borderId="2" xfId="13" applyBorder="1" applyAlignment="1">
      <alignment horizontal="left" wrapText="1"/>
    </xf>
    <xf numFmtId="0" fontId="2" fillId="0" borderId="38" xfId="13" applyBorder="1" applyAlignment="1">
      <alignment horizontal="left" wrapText="1"/>
    </xf>
    <xf numFmtId="0" fontId="2" fillId="0" borderId="50" xfId="13" applyBorder="1" applyAlignment="1">
      <alignment horizontal="left" wrapText="1"/>
    </xf>
    <xf numFmtId="0" fontId="9" fillId="0" borderId="0" xfId="13" applyFont="1" applyAlignment="1">
      <alignment horizontal="center" wrapText="1"/>
    </xf>
    <xf numFmtId="0" fontId="8" fillId="0" borderId="52" xfId="13" applyFont="1" applyBorder="1" applyAlignment="1">
      <alignment horizontal="center"/>
    </xf>
    <xf numFmtId="3" fontId="9" fillId="2" borderId="39" xfId="13" applyNumberFormat="1" applyFont="1" applyFill="1" applyBorder="1" applyAlignment="1">
      <alignment horizontal="right" vertical="center"/>
    </xf>
    <xf numFmtId="3" fontId="9" fillId="2" borderId="36" xfId="13" applyNumberFormat="1" applyFont="1" applyFill="1" applyBorder="1" applyAlignment="1">
      <alignment horizontal="right" vertical="center"/>
    </xf>
    <xf numFmtId="3" fontId="9" fillId="2" borderId="49" xfId="13" applyNumberFormat="1" applyFont="1" applyFill="1" applyBorder="1" applyAlignment="1">
      <alignment horizontal="right" vertical="center"/>
    </xf>
    <xf numFmtId="3" fontId="9" fillId="2" borderId="50" xfId="13" applyNumberFormat="1" applyFont="1" applyFill="1" applyBorder="1" applyAlignment="1">
      <alignment horizontal="center"/>
    </xf>
    <xf numFmtId="3" fontId="9" fillId="2" borderId="2" xfId="13" applyNumberFormat="1" applyFont="1" applyFill="1" applyBorder="1" applyAlignment="1">
      <alignment horizontal="center"/>
    </xf>
    <xf numFmtId="3" fontId="9" fillId="2" borderId="38" xfId="13" applyNumberFormat="1" applyFont="1" applyFill="1" applyBorder="1" applyAlignment="1">
      <alignment horizontal="center"/>
    </xf>
    <xf numFmtId="3" fontId="9" fillId="2" borderId="52" xfId="13" applyNumberFormat="1" applyFont="1" applyFill="1" applyBorder="1" applyAlignment="1">
      <alignment horizontal="center"/>
    </xf>
    <xf numFmtId="0" fontId="8" fillId="6" borderId="39" xfId="13" applyFont="1" applyFill="1" applyBorder="1" applyAlignment="1">
      <alignment horizontal="center" vertical="center" wrapText="1"/>
    </xf>
    <xf numFmtId="0" fontId="8" fillId="6" borderId="36" xfId="13" applyFont="1" applyFill="1" applyBorder="1" applyAlignment="1">
      <alignment horizontal="center" vertical="center" wrapText="1"/>
    </xf>
    <xf numFmtId="0" fontId="8" fillId="6" borderId="52" xfId="13" applyFont="1" applyFill="1" applyBorder="1" applyAlignment="1">
      <alignment horizontal="center" vertical="center"/>
    </xf>
    <xf numFmtId="0" fontId="8" fillId="6" borderId="62" xfId="13" applyFont="1" applyFill="1" applyBorder="1" applyAlignment="1">
      <alignment horizontal="center" vertical="center" wrapText="1"/>
    </xf>
    <xf numFmtId="0" fontId="8" fillId="6" borderId="3" xfId="13" applyFont="1" applyFill="1" applyBorder="1" applyAlignment="1">
      <alignment horizontal="center" vertical="center" wrapText="1"/>
    </xf>
    <xf numFmtId="0" fontId="8" fillId="6" borderId="65" xfId="13" applyFont="1" applyFill="1" applyBorder="1" applyAlignment="1">
      <alignment horizontal="center" vertical="center" wrapText="1"/>
    </xf>
    <xf numFmtId="0" fontId="9" fillId="2" borderId="50" xfId="13" applyFont="1" applyFill="1" applyBorder="1" applyAlignment="1">
      <alignment horizontal="center" vertical="center" wrapText="1"/>
    </xf>
    <xf numFmtId="0" fontId="9" fillId="2" borderId="2" xfId="13" applyFont="1" applyFill="1" applyBorder="1" applyAlignment="1">
      <alignment horizontal="center" vertical="center" wrapText="1"/>
    </xf>
    <xf numFmtId="0" fontId="9" fillId="2" borderId="38" xfId="13" applyFont="1" applyFill="1" applyBorder="1" applyAlignment="1">
      <alignment horizontal="center" vertical="center" wrapText="1"/>
    </xf>
    <xf numFmtId="0" fontId="9" fillId="2" borderId="67" xfId="13" applyFont="1" applyFill="1" applyBorder="1" applyAlignment="1">
      <alignment horizontal="center" vertical="center" wrapText="1"/>
    </xf>
    <xf numFmtId="0" fontId="9" fillId="2" borderId="1" xfId="13" applyFont="1" applyFill="1" applyBorder="1" applyAlignment="1">
      <alignment horizontal="center" vertical="center" wrapText="1"/>
    </xf>
    <xf numFmtId="0" fontId="9" fillId="2" borderId="68" xfId="13" applyFont="1" applyFill="1" applyBorder="1" applyAlignment="1">
      <alignment horizontal="center" vertical="center" wrapText="1"/>
    </xf>
    <xf numFmtId="0" fontId="2" fillId="0" borderId="2" xfId="13" applyFont="1" applyBorder="1" applyAlignment="1">
      <alignment horizontal="left" wrapText="1"/>
    </xf>
    <xf numFmtId="0" fontId="2" fillId="0" borderId="38" xfId="13" applyFont="1" applyBorder="1" applyAlignment="1">
      <alignment horizontal="left" wrapText="1"/>
    </xf>
    <xf numFmtId="0" fontId="9" fillId="6" borderId="50" xfId="13" applyFont="1" applyFill="1" applyBorder="1" applyAlignment="1">
      <alignment horizontal="center" wrapText="1"/>
    </xf>
    <xf numFmtId="0" fontId="9" fillId="6" borderId="2" xfId="13" applyFont="1" applyFill="1" applyBorder="1" applyAlignment="1">
      <alignment horizontal="center" wrapText="1"/>
    </xf>
    <xf numFmtId="0" fontId="9" fillId="6" borderId="38" xfId="13" applyFont="1" applyFill="1" applyBorder="1" applyAlignment="1">
      <alignment horizontal="center" wrapText="1"/>
    </xf>
  </cellXfs>
  <cellStyles count="23">
    <cellStyle name="Ezres 2" xfId="2" xr:uid="{00000000-0005-0000-0000-000000000000}"/>
    <cellStyle name="Ezres 2 2" xfId="19" xr:uid="{00000000-0005-0000-0000-000001000000}"/>
    <cellStyle name="Ezres 3" xfId="3" xr:uid="{00000000-0005-0000-0000-000002000000}"/>
    <cellStyle name="Ezres 4" xfId="4" xr:uid="{00000000-0005-0000-0000-000003000000}"/>
    <cellStyle name="Ezres 5" xfId="5" xr:uid="{00000000-0005-0000-0000-000004000000}"/>
    <cellStyle name="Ezres 6" xfId="6" xr:uid="{00000000-0005-0000-0000-000005000000}"/>
    <cellStyle name="Ezres 6 2" xfId="7" xr:uid="{00000000-0005-0000-0000-000006000000}"/>
    <cellStyle name="Ezres 7" xfId="8" xr:uid="{00000000-0005-0000-0000-000007000000}"/>
    <cellStyle name="Ezres 8" xfId="18" xr:uid="{00000000-0005-0000-0000-000008000000}"/>
    <cellStyle name="Hiperhivatkozás" xfId="9" xr:uid="{00000000-0005-0000-0000-000009000000}"/>
    <cellStyle name="Már látott hiperhivatkozás" xfId="10" xr:uid="{00000000-0005-0000-0000-00000A000000}"/>
    <cellStyle name="Normál" xfId="0" builtinId="0"/>
    <cellStyle name="Normál 2" xfId="11" xr:uid="{00000000-0005-0000-0000-00000C000000}"/>
    <cellStyle name="Normál 2 2" xfId="12" xr:uid="{00000000-0005-0000-0000-00000D000000}"/>
    <cellStyle name="Normál 3" xfId="13" xr:uid="{00000000-0005-0000-0000-00000E000000}"/>
    <cellStyle name="Normál 4" xfId="14" xr:uid="{00000000-0005-0000-0000-00000F000000}"/>
    <cellStyle name="Normál 5" xfId="15" xr:uid="{00000000-0005-0000-0000-000010000000}"/>
    <cellStyle name="Normál 6" xfId="16" xr:uid="{00000000-0005-0000-0000-000011000000}"/>
    <cellStyle name="Normál 7" xfId="1" xr:uid="{00000000-0005-0000-0000-000012000000}"/>
    <cellStyle name="Normál_2008_evi_ktgv_mellekletei" xfId="20" xr:uid="{06D4DC64-A6E0-40FC-ACE5-528AC01E7278}"/>
    <cellStyle name="Normál_kiadások 2008" xfId="22" xr:uid="{397A9DD8-F0FB-4985-8F23-5D19D0246907}"/>
    <cellStyle name="Normál_KVRENMUNKA" xfId="21" xr:uid="{06F4F8EA-8D59-4B2F-9E18-8C4F36920BC9}"/>
    <cellStyle name="Pénznem 2"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0</xdr:colOff>
          <xdr:row>32</xdr:row>
          <xdr:rowOff>66675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zoomScaleNormal="100" zoomScaleSheetLayoutView="100" workbookViewId="0">
      <selection activeCell="S23" sqref="S23"/>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12</xdr:col>
                <xdr:colOff>0</xdr:colOff>
                <xdr:row>32</xdr:row>
                <xdr:rowOff>66675</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3"/>
  <sheetViews>
    <sheetView view="pageBreakPreview" zoomScaleNormal="100" zoomScaleSheetLayoutView="100" workbookViewId="0">
      <selection activeCell="B10" sqref="B10"/>
    </sheetView>
  </sheetViews>
  <sheetFormatPr defaultRowHeight="12.75" x14ac:dyDescent="0.2"/>
  <cols>
    <col min="1" max="1" width="19.85546875" style="1" customWidth="1"/>
    <col min="2" max="2" width="85.42578125" style="1" customWidth="1"/>
    <col min="3" max="16384" width="9.140625" style="1"/>
  </cols>
  <sheetData>
    <row r="2" spans="1:2" x14ac:dyDescent="0.2">
      <c r="A2" s="27"/>
      <c r="B2" s="27"/>
    </row>
    <row r="3" spans="1:2" ht="18" x14ac:dyDescent="0.25">
      <c r="A3" s="328" t="s">
        <v>166</v>
      </c>
      <c r="B3" s="328"/>
    </row>
    <row r="4" spans="1:2" x14ac:dyDescent="0.2">
      <c r="A4" s="27"/>
      <c r="B4" s="27"/>
    </row>
    <row r="5" spans="1:2" x14ac:dyDescent="0.2">
      <c r="A5" s="27"/>
      <c r="B5" s="27"/>
    </row>
    <row r="6" spans="1:2" x14ac:dyDescent="0.2">
      <c r="A6" s="27"/>
      <c r="B6" s="27"/>
    </row>
    <row r="7" spans="1:2" x14ac:dyDescent="0.2">
      <c r="A7" s="27"/>
      <c r="B7" s="27"/>
    </row>
    <row r="8" spans="1:2" ht="60" customHeight="1" x14ac:dyDescent="0.2">
      <c r="A8" s="107" t="s">
        <v>0</v>
      </c>
      <c r="B8" s="2" t="s">
        <v>171</v>
      </c>
    </row>
    <row r="9" spans="1:2" ht="33" customHeight="1" x14ac:dyDescent="0.2">
      <c r="A9" s="107" t="s">
        <v>289</v>
      </c>
      <c r="B9" s="2" t="s">
        <v>618</v>
      </c>
    </row>
    <row r="10" spans="1:2" ht="33" customHeight="1" x14ac:dyDescent="0.2">
      <c r="A10" s="107" t="s">
        <v>290</v>
      </c>
      <c r="B10" s="2" t="s">
        <v>249</v>
      </c>
    </row>
    <row r="11" spans="1:2" ht="33" customHeight="1" x14ac:dyDescent="0.2">
      <c r="A11" s="107" t="s">
        <v>291</v>
      </c>
      <c r="B11" s="2" t="s">
        <v>256</v>
      </c>
    </row>
    <row r="12" spans="1:2" ht="33" customHeight="1" x14ac:dyDescent="0.2">
      <c r="A12" s="107" t="s">
        <v>292</v>
      </c>
      <c r="B12" s="2" t="s">
        <v>293</v>
      </c>
    </row>
    <row r="13" spans="1:2" ht="99" customHeight="1" x14ac:dyDescent="0.2">
      <c r="A13" s="107" t="s">
        <v>294</v>
      </c>
      <c r="B13" s="2" t="s">
        <v>625</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00"/>
  <sheetViews>
    <sheetView view="pageBreakPreview" topLeftCell="AK1" zoomScaleNormal="100" zoomScaleSheetLayoutView="100" workbookViewId="0">
      <selection activeCell="AV1" sqref="AV1"/>
    </sheetView>
  </sheetViews>
  <sheetFormatPr defaultRowHeight="14.25" x14ac:dyDescent="0.2"/>
  <cols>
    <col min="1" max="1" width="4.42578125" style="14" customWidth="1"/>
    <col min="2" max="2" width="4.140625" style="8" customWidth="1"/>
    <col min="3" max="3" width="5.7109375" style="8" customWidth="1"/>
    <col min="4" max="5" width="8.7109375" style="8" customWidth="1"/>
    <col min="6" max="7" width="10.7109375" style="8" customWidth="1"/>
    <col min="8" max="8" width="78.7109375" style="8" customWidth="1"/>
    <col min="9" max="12" width="15.7109375" style="8" customWidth="1"/>
    <col min="13" max="13" width="4.42578125" style="14" customWidth="1"/>
    <col min="14" max="14" width="4.140625" style="8" customWidth="1"/>
    <col min="15" max="15" width="5.7109375" style="8" customWidth="1"/>
    <col min="16" max="17" width="8.7109375" style="8" customWidth="1"/>
    <col min="18" max="19" width="10.7109375" style="8" customWidth="1"/>
    <col min="20" max="20" width="78.7109375" style="8" customWidth="1"/>
    <col min="21" max="24" width="15.7109375" style="8" customWidth="1"/>
    <col min="25" max="25" width="4.42578125" style="14" customWidth="1"/>
    <col min="26" max="26" width="4.140625" style="8" customWidth="1"/>
    <col min="27" max="27" width="5.7109375" style="8" customWidth="1"/>
    <col min="28" max="29" width="8.7109375" style="8" customWidth="1"/>
    <col min="30" max="31" width="10.7109375" style="8" customWidth="1"/>
    <col min="32" max="32" width="78.7109375" style="8" customWidth="1"/>
    <col min="33" max="36" width="15.7109375" style="8" customWidth="1"/>
    <col min="37" max="37" width="4.42578125" style="14" customWidth="1"/>
    <col min="38" max="38" width="4.140625" style="8" customWidth="1"/>
    <col min="39" max="39" width="5.7109375" style="8" customWidth="1"/>
    <col min="40" max="41" width="8.7109375" style="8" customWidth="1"/>
    <col min="42" max="43" width="10.7109375" style="8" customWidth="1"/>
    <col min="44" max="44" width="78.7109375" style="8" customWidth="1"/>
    <col min="45" max="48" width="18.7109375" style="8" customWidth="1"/>
    <col min="49" max="16384" width="9.140625" style="8"/>
  </cols>
  <sheetData>
    <row r="1" spans="1:52" ht="15" customHeight="1" x14ac:dyDescent="0.2">
      <c r="L1" s="7" t="s">
        <v>632</v>
      </c>
      <c r="X1" s="7" t="s">
        <v>632</v>
      </c>
      <c r="AJ1" s="7" t="s">
        <v>632</v>
      </c>
      <c r="AV1" s="7" t="s">
        <v>635</v>
      </c>
    </row>
    <row r="2" spans="1:52" ht="15" customHeight="1" x14ac:dyDescent="0.2"/>
    <row r="3" spans="1:52" ht="15" customHeight="1" thickBot="1" x14ac:dyDescent="0.25">
      <c r="L3" s="7" t="s">
        <v>1</v>
      </c>
      <c r="X3" s="7" t="s">
        <v>1</v>
      </c>
      <c r="AJ3" s="7" t="s">
        <v>1</v>
      </c>
      <c r="AV3" s="7" t="s">
        <v>1</v>
      </c>
    </row>
    <row r="4" spans="1:52" s="12" customFormat="1" ht="15" customHeight="1" thickBot="1" x14ac:dyDescent="0.3">
      <c r="A4" s="11"/>
      <c r="B4" s="13" t="s">
        <v>2</v>
      </c>
      <c r="C4" s="13" t="s">
        <v>3</v>
      </c>
      <c r="D4" s="13" t="s">
        <v>4</v>
      </c>
      <c r="E4" s="333" t="s">
        <v>5</v>
      </c>
      <c r="F4" s="334"/>
      <c r="G4" s="334"/>
      <c r="H4" s="335"/>
      <c r="I4" s="13" t="s">
        <v>6</v>
      </c>
      <c r="J4" s="13" t="s">
        <v>86</v>
      </c>
      <c r="K4" s="13" t="s">
        <v>87</v>
      </c>
      <c r="L4" s="13" t="s">
        <v>250</v>
      </c>
      <c r="M4" s="11"/>
      <c r="N4" s="13" t="s">
        <v>295</v>
      </c>
      <c r="O4" s="13" t="s">
        <v>251</v>
      </c>
      <c r="P4" s="13" t="s">
        <v>296</v>
      </c>
      <c r="Q4" s="333" t="s">
        <v>297</v>
      </c>
      <c r="R4" s="334"/>
      <c r="S4" s="334"/>
      <c r="T4" s="335"/>
      <c r="U4" s="13" t="s">
        <v>298</v>
      </c>
      <c r="V4" s="13" t="s">
        <v>299</v>
      </c>
      <c r="W4" s="13" t="s">
        <v>300</v>
      </c>
      <c r="X4" s="13" t="s">
        <v>301</v>
      </c>
      <c r="Y4" s="11"/>
      <c r="Z4" s="13" t="s">
        <v>302</v>
      </c>
      <c r="AA4" s="13" t="s">
        <v>303</v>
      </c>
      <c r="AB4" s="13" t="s">
        <v>308</v>
      </c>
      <c r="AC4" s="333" t="s">
        <v>309</v>
      </c>
      <c r="AD4" s="334"/>
      <c r="AE4" s="334"/>
      <c r="AF4" s="335"/>
      <c r="AG4" s="13" t="s">
        <v>304</v>
      </c>
      <c r="AH4" s="13" t="s">
        <v>305</v>
      </c>
      <c r="AI4" s="13" t="s">
        <v>306</v>
      </c>
      <c r="AJ4" s="13" t="s">
        <v>307</v>
      </c>
      <c r="AK4" s="11"/>
      <c r="AL4" s="13" t="s">
        <v>610</v>
      </c>
      <c r="AM4" s="13" t="s">
        <v>611</v>
      </c>
      <c r="AN4" s="13" t="s">
        <v>612</v>
      </c>
      <c r="AO4" s="333" t="s">
        <v>613</v>
      </c>
      <c r="AP4" s="334"/>
      <c r="AQ4" s="334"/>
      <c r="AR4" s="335"/>
      <c r="AS4" s="13" t="s">
        <v>614</v>
      </c>
      <c r="AT4" s="113" t="s">
        <v>615</v>
      </c>
      <c r="AU4" s="113" t="s">
        <v>616</v>
      </c>
      <c r="AV4" s="113" t="s">
        <v>617</v>
      </c>
    </row>
    <row r="5" spans="1:52" ht="42" customHeight="1" thickBot="1" x14ac:dyDescent="0.25">
      <c r="A5" s="11" t="s">
        <v>7</v>
      </c>
      <c r="B5" s="336" t="s">
        <v>172</v>
      </c>
      <c r="C5" s="337"/>
      <c r="D5" s="337"/>
      <c r="E5" s="337"/>
      <c r="F5" s="337"/>
      <c r="G5" s="337"/>
      <c r="H5" s="337"/>
      <c r="I5" s="337"/>
      <c r="J5" s="337"/>
      <c r="K5" s="337"/>
      <c r="L5" s="338"/>
      <c r="M5" s="11" t="s">
        <v>122</v>
      </c>
      <c r="N5" s="336" t="s">
        <v>172</v>
      </c>
      <c r="O5" s="337"/>
      <c r="P5" s="337"/>
      <c r="Q5" s="337"/>
      <c r="R5" s="337"/>
      <c r="S5" s="337"/>
      <c r="T5" s="337"/>
      <c r="U5" s="337"/>
      <c r="V5" s="337"/>
      <c r="W5" s="337"/>
      <c r="X5" s="338"/>
      <c r="Y5" s="11" t="s">
        <v>407</v>
      </c>
      <c r="Z5" s="336" t="s">
        <v>172</v>
      </c>
      <c r="AA5" s="337"/>
      <c r="AB5" s="337"/>
      <c r="AC5" s="337"/>
      <c r="AD5" s="337"/>
      <c r="AE5" s="337"/>
      <c r="AF5" s="337"/>
      <c r="AG5" s="337"/>
      <c r="AH5" s="337"/>
      <c r="AI5" s="337"/>
      <c r="AJ5" s="337"/>
      <c r="AK5" s="11" t="s">
        <v>512</v>
      </c>
      <c r="AL5" s="336" t="s">
        <v>172</v>
      </c>
      <c r="AM5" s="337"/>
      <c r="AN5" s="337"/>
      <c r="AO5" s="337"/>
      <c r="AP5" s="337"/>
      <c r="AQ5" s="337"/>
      <c r="AR5" s="337"/>
      <c r="AS5" s="337"/>
      <c r="AT5" s="337"/>
      <c r="AU5" s="337"/>
      <c r="AV5" s="337"/>
      <c r="AW5" s="114"/>
      <c r="AX5" s="114"/>
      <c r="AY5" s="114"/>
      <c r="AZ5" s="114"/>
    </row>
    <row r="6" spans="1:52" ht="128.25" thickBot="1" x14ac:dyDescent="0.25">
      <c r="A6" s="11" t="s">
        <v>8</v>
      </c>
      <c r="B6" s="332" t="s">
        <v>85</v>
      </c>
      <c r="C6" s="332"/>
      <c r="D6" s="332"/>
      <c r="E6" s="332"/>
      <c r="F6" s="332"/>
      <c r="G6" s="332"/>
      <c r="H6" s="332"/>
      <c r="I6" s="116" t="s">
        <v>503</v>
      </c>
      <c r="J6" s="116" t="s">
        <v>504</v>
      </c>
      <c r="K6" s="116" t="s">
        <v>631</v>
      </c>
      <c r="L6" s="116" t="s">
        <v>626</v>
      </c>
      <c r="M6" s="11" t="s">
        <v>123</v>
      </c>
      <c r="N6" s="332" t="s">
        <v>85</v>
      </c>
      <c r="O6" s="332"/>
      <c r="P6" s="332"/>
      <c r="Q6" s="332"/>
      <c r="R6" s="332"/>
      <c r="S6" s="332"/>
      <c r="T6" s="332"/>
      <c r="U6" s="116" t="s">
        <v>608</v>
      </c>
      <c r="V6" s="116" t="s">
        <v>609</v>
      </c>
      <c r="W6" s="116" t="s">
        <v>630</v>
      </c>
      <c r="X6" s="116" t="s">
        <v>626</v>
      </c>
      <c r="Y6" s="11" t="s">
        <v>408</v>
      </c>
      <c r="Z6" s="332" t="s">
        <v>85</v>
      </c>
      <c r="AA6" s="332"/>
      <c r="AB6" s="332"/>
      <c r="AC6" s="332"/>
      <c r="AD6" s="332"/>
      <c r="AE6" s="332"/>
      <c r="AF6" s="339"/>
      <c r="AG6" s="115" t="s">
        <v>505</v>
      </c>
      <c r="AH6" s="115" t="s">
        <v>506</v>
      </c>
      <c r="AI6" s="115" t="s">
        <v>629</v>
      </c>
      <c r="AJ6" s="116" t="s">
        <v>626</v>
      </c>
      <c r="AK6" s="11" t="s">
        <v>513</v>
      </c>
      <c r="AL6" s="332" t="s">
        <v>85</v>
      </c>
      <c r="AM6" s="332"/>
      <c r="AN6" s="332"/>
      <c r="AO6" s="332"/>
      <c r="AP6" s="332"/>
      <c r="AQ6" s="332"/>
      <c r="AR6" s="339"/>
      <c r="AS6" s="28" t="s">
        <v>507</v>
      </c>
      <c r="AT6" s="28" t="s">
        <v>508</v>
      </c>
      <c r="AU6" s="28" t="s">
        <v>628</v>
      </c>
      <c r="AV6" s="28" t="s">
        <v>627</v>
      </c>
    </row>
    <row r="7" spans="1:52" s="51" customFormat="1" ht="15" customHeight="1" thickBot="1" x14ac:dyDescent="0.25">
      <c r="A7" s="11" t="s">
        <v>9</v>
      </c>
      <c r="B7" s="47" t="s">
        <v>64</v>
      </c>
      <c r="C7" s="48" t="s">
        <v>65</v>
      </c>
      <c r="D7" s="49"/>
      <c r="E7" s="49"/>
      <c r="F7" s="49"/>
      <c r="G7" s="49"/>
      <c r="H7" s="49"/>
      <c r="I7" s="50">
        <f>SUM(I8,I11,I18,I28)</f>
        <v>1190</v>
      </c>
      <c r="J7" s="50">
        <f>SUM(J8,J11,J18,J28)</f>
        <v>4487</v>
      </c>
      <c r="K7" s="50">
        <f>SUM(K8,K11,K18,K28)</f>
        <v>5289</v>
      </c>
      <c r="L7" s="322">
        <f>K7/J7</f>
        <v>1.1787385781145532</v>
      </c>
      <c r="M7" s="11" t="s">
        <v>124</v>
      </c>
      <c r="N7" s="47" t="s">
        <v>64</v>
      </c>
      <c r="O7" s="48" t="s">
        <v>65</v>
      </c>
      <c r="P7" s="49"/>
      <c r="Q7" s="49"/>
      <c r="R7" s="49"/>
      <c r="S7" s="49"/>
      <c r="T7" s="49"/>
      <c r="U7" s="50">
        <f>SUM(U8,U11,U18,U28)</f>
        <v>0</v>
      </c>
      <c r="V7" s="50">
        <f>SUM(V8,V11,V18,V28)</f>
        <v>0</v>
      </c>
      <c r="W7" s="50">
        <f>SUM(W8,W11,W18,W28)</f>
        <v>0</v>
      </c>
      <c r="X7" s="322"/>
      <c r="Y7" s="11" t="s">
        <v>409</v>
      </c>
      <c r="Z7" s="47" t="s">
        <v>64</v>
      </c>
      <c r="AA7" s="48" t="s">
        <v>65</v>
      </c>
      <c r="AB7" s="49"/>
      <c r="AC7" s="49"/>
      <c r="AD7" s="49"/>
      <c r="AE7" s="49"/>
      <c r="AF7" s="49"/>
      <c r="AG7" s="50">
        <f t="shared" ref="AG7:AI7" si="0">SUM(AG8,AG11,AG18,AG28)</f>
        <v>0</v>
      </c>
      <c r="AH7" s="117">
        <f t="shared" ref="AH7" si="1">SUM(AH8,AH11,AH18,AH28)</f>
        <v>0</v>
      </c>
      <c r="AI7" s="117">
        <f t="shared" si="0"/>
        <v>0</v>
      </c>
      <c r="AJ7" s="322"/>
      <c r="AK7" s="11" t="s">
        <v>514</v>
      </c>
      <c r="AL7" s="47" t="s">
        <v>64</v>
      </c>
      <c r="AM7" s="48" t="s">
        <v>65</v>
      </c>
      <c r="AN7" s="49"/>
      <c r="AO7" s="49"/>
      <c r="AP7" s="49"/>
      <c r="AQ7" s="49"/>
      <c r="AR7" s="49"/>
      <c r="AS7" s="50">
        <f>I7+AG7+U7</f>
        <v>1190</v>
      </c>
      <c r="AT7" s="50">
        <f t="shared" ref="AT7:AU22" si="2">J7+AH7+V7</f>
        <v>4487</v>
      </c>
      <c r="AU7" s="50">
        <f t="shared" si="2"/>
        <v>5289</v>
      </c>
      <c r="AV7" s="297">
        <f>AU7/AT7</f>
        <v>1.1787385781145532</v>
      </c>
    </row>
    <row r="8" spans="1:52" s="51" customFormat="1" ht="15" customHeight="1" thickBot="1" x14ac:dyDescent="0.25">
      <c r="A8" s="11" t="s">
        <v>10</v>
      </c>
      <c r="B8" s="52"/>
      <c r="C8" s="53" t="s">
        <v>66</v>
      </c>
      <c r="D8" s="57" t="s">
        <v>137</v>
      </c>
      <c r="E8" s="58"/>
      <c r="F8" s="58"/>
      <c r="G8" s="58"/>
      <c r="H8" s="58"/>
      <c r="I8" s="59">
        <f>SUM(I9:I10)</f>
        <v>1040</v>
      </c>
      <c r="J8" s="59">
        <f>SUM(J9:J10)</f>
        <v>3491</v>
      </c>
      <c r="K8" s="59">
        <f>SUM(K9:K10)</f>
        <v>4291</v>
      </c>
      <c r="L8" s="323">
        <f t="shared" ref="L8:L49" si="3">K8/J8</f>
        <v>1.2291606989401318</v>
      </c>
      <c r="M8" s="11" t="s">
        <v>125</v>
      </c>
      <c r="N8" s="52"/>
      <c r="O8" s="53" t="s">
        <v>66</v>
      </c>
      <c r="P8" s="57" t="s">
        <v>137</v>
      </c>
      <c r="Q8" s="58"/>
      <c r="R8" s="58"/>
      <c r="S8" s="58"/>
      <c r="T8" s="58"/>
      <c r="U8" s="59">
        <f>SUM(U9:U10)</f>
        <v>0</v>
      </c>
      <c r="V8" s="59">
        <f>SUM(V9:V10)</f>
        <v>0</v>
      </c>
      <c r="W8" s="59">
        <f>SUM(W9:W10)</f>
        <v>0</v>
      </c>
      <c r="X8" s="323"/>
      <c r="Y8" s="11" t="s">
        <v>410</v>
      </c>
      <c r="Z8" s="52"/>
      <c r="AA8" s="53" t="s">
        <v>66</v>
      </c>
      <c r="AB8" s="57" t="s">
        <v>137</v>
      </c>
      <c r="AC8" s="58"/>
      <c r="AD8" s="58"/>
      <c r="AE8" s="58"/>
      <c r="AF8" s="58"/>
      <c r="AG8" s="59">
        <f t="shared" ref="AG8:AI8" si="4">SUM(AG9:AG10)</f>
        <v>0</v>
      </c>
      <c r="AH8" s="118">
        <f t="shared" ref="AH8" si="5">SUM(AH9:AH10)</f>
        <v>0</v>
      </c>
      <c r="AI8" s="118">
        <f t="shared" si="4"/>
        <v>0</v>
      </c>
      <c r="AJ8" s="323"/>
      <c r="AK8" s="11" t="s">
        <v>515</v>
      </c>
      <c r="AL8" s="52"/>
      <c r="AM8" s="53" t="s">
        <v>66</v>
      </c>
      <c r="AN8" s="57" t="s">
        <v>137</v>
      </c>
      <c r="AO8" s="58"/>
      <c r="AP8" s="58"/>
      <c r="AQ8" s="58"/>
      <c r="AR8" s="58"/>
      <c r="AS8" s="59">
        <f t="shared" ref="AS8:AS49" si="6">I8+AG8+U8</f>
        <v>1040</v>
      </c>
      <c r="AT8" s="59">
        <f t="shared" si="2"/>
        <v>3491</v>
      </c>
      <c r="AU8" s="59">
        <f t="shared" si="2"/>
        <v>4291</v>
      </c>
      <c r="AV8" s="298">
        <f>AU8/AT8</f>
        <v>1.2291606989401318</v>
      </c>
    </row>
    <row r="9" spans="1:52" s="33" customFormat="1" ht="15" customHeight="1" thickBot="1" x14ac:dyDescent="0.25">
      <c r="A9" s="11" t="s">
        <v>11</v>
      </c>
      <c r="B9" s="32"/>
      <c r="C9" s="35"/>
      <c r="D9" s="20" t="s">
        <v>173</v>
      </c>
      <c r="E9" s="340" t="s">
        <v>174</v>
      </c>
      <c r="F9" s="340"/>
      <c r="G9" s="340"/>
      <c r="H9" s="343"/>
      <c r="I9" s="31"/>
      <c r="J9" s="31"/>
      <c r="K9" s="31"/>
      <c r="L9" s="299"/>
      <c r="M9" s="11" t="s">
        <v>126</v>
      </c>
      <c r="N9" s="32"/>
      <c r="O9" s="35"/>
      <c r="P9" s="20" t="s">
        <v>173</v>
      </c>
      <c r="Q9" s="340" t="s">
        <v>174</v>
      </c>
      <c r="R9" s="340"/>
      <c r="S9" s="340"/>
      <c r="T9" s="343"/>
      <c r="U9" s="31"/>
      <c r="V9" s="31"/>
      <c r="W9" s="31"/>
      <c r="X9" s="299"/>
      <c r="Y9" s="11" t="s">
        <v>411</v>
      </c>
      <c r="Z9" s="32"/>
      <c r="AA9" s="35"/>
      <c r="AB9" s="20" t="s">
        <v>173</v>
      </c>
      <c r="AC9" s="340" t="s">
        <v>174</v>
      </c>
      <c r="AD9" s="340"/>
      <c r="AE9" s="340"/>
      <c r="AF9" s="340"/>
      <c r="AG9" s="31"/>
      <c r="AH9" s="119"/>
      <c r="AI9" s="119"/>
      <c r="AJ9" s="299"/>
      <c r="AK9" s="11" t="s">
        <v>516</v>
      </c>
      <c r="AL9" s="32"/>
      <c r="AM9" s="35"/>
      <c r="AN9" s="20" t="s">
        <v>173</v>
      </c>
      <c r="AO9" s="340" t="s">
        <v>174</v>
      </c>
      <c r="AP9" s="340"/>
      <c r="AQ9" s="340"/>
      <c r="AR9" s="340"/>
      <c r="AS9" s="31">
        <f t="shared" si="6"/>
        <v>0</v>
      </c>
      <c r="AT9" s="31">
        <f t="shared" si="2"/>
        <v>0</v>
      </c>
      <c r="AU9" s="31">
        <f t="shared" si="2"/>
        <v>0</v>
      </c>
      <c r="AV9" s="299"/>
    </row>
    <row r="10" spans="1:52" s="33" customFormat="1" ht="15" customHeight="1" thickBot="1" x14ac:dyDescent="0.25">
      <c r="A10" s="11" t="s">
        <v>12</v>
      </c>
      <c r="B10" s="32"/>
      <c r="C10" s="35"/>
      <c r="D10" s="20" t="s">
        <v>175</v>
      </c>
      <c r="E10" s="30" t="s">
        <v>176</v>
      </c>
      <c r="F10" s="37"/>
      <c r="G10" s="37"/>
      <c r="H10" s="30"/>
      <c r="I10" s="31">
        <v>1040</v>
      </c>
      <c r="J10" s="31">
        <v>3491</v>
      </c>
      <c r="K10" s="31">
        <v>4291</v>
      </c>
      <c r="L10" s="299">
        <f t="shared" si="3"/>
        <v>1.2291606989401318</v>
      </c>
      <c r="M10" s="11" t="s">
        <v>316</v>
      </c>
      <c r="N10" s="32"/>
      <c r="O10" s="35"/>
      <c r="P10" s="20" t="s">
        <v>175</v>
      </c>
      <c r="Q10" s="30" t="s">
        <v>176</v>
      </c>
      <c r="R10" s="37"/>
      <c r="S10" s="37"/>
      <c r="T10" s="30"/>
      <c r="U10" s="31"/>
      <c r="V10" s="31"/>
      <c r="W10" s="31"/>
      <c r="X10" s="299"/>
      <c r="Y10" s="11" t="s">
        <v>412</v>
      </c>
      <c r="Z10" s="32"/>
      <c r="AA10" s="35"/>
      <c r="AB10" s="20" t="s">
        <v>175</v>
      </c>
      <c r="AC10" s="30" t="s">
        <v>176</v>
      </c>
      <c r="AD10" s="37"/>
      <c r="AE10" s="37"/>
      <c r="AF10" s="30"/>
      <c r="AG10" s="31"/>
      <c r="AH10" s="119"/>
      <c r="AI10" s="119"/>
      <c r="AJ10" s="299"/>
      <c r="AK10" s="11" t="s">
        <v>517</v>
      </c>
      <c r="AL10" s="32"/>
      <c r="AM10" s="35"/>
      <c r="AN10" s="20" t="s">
        <v>175</v>
      </c>
      <c r="AO10" s="30" t="s">
        <v>176</v>
      </c>
      <c r="AP10" s="37"/>
      <c r="AQ10" s="37"/>
      <c r="AR10" s="30"/>
      <c r="AS10" s="31">
        <f t="shared" si="6"/>
        <v>1040</v>
      </c>
      <c r="AT10" s="31">
        <f t="shared" si="2"/>
        <v>3491</v>
      </c>
      <c r="AU10" s="31">
        <f t="shared" si="2"/>
        <v>4291</v>
      </c>
      <c r="AV10" s="299">
        <f>AU10/AT10</f>
        <v>1.2291606989401318</v>
      </c>
    </row>
    <row r="11" spans="1:52" s="51" customFormat="1" ht="15" customHeight="1" thickBot="1" x14ac:dyDescent="0.25">
      <c r="A11" s="11" t="s">
        <v>13</v>
      </c>
      <c r="B11" s="52"/>
      <c r="C11" s="53" t="s">
        <v>68</v>
      </c>
      <c r="D11" s="54" t="s">
        <v>67</v>
      </c>
      <c r="E11" s="55"/>
      <c r="F11" s="55"/>
      <c r="G11" s="55"/>
      <c r="H11" s="55"/>
      <c r="I11" s="56">
        <f>SUM(I12:I17)</f>
        <v>0</v>
      </c>
      <c r="J11" s="56">
        <f>SUM(J12:J17)</f>
        <v>0</v>
      </c>
      <c r="K11" s="56">
        <f>SUM(K12:K17)</f>
        <v>0</v>
      </c>
      <c r="L11" s="324"/>
      <c r="M11" s="11" t="s">
        <v>317</v>
      </c>
      <c r="N11" s="52"/>
      <c r="O11" s="53" t="s">
        <v>68</v>
      </c>
      <c r="P11" s="54" t="s">
        <v>67</v>
      </c>
      <c r="Q11" s="55"/>
      <c r="R11" s="55"/>
      <c r="S11" s="55"/>
      <c r="T11" s="55"/>
      <c r="U11" s="56">
        <f>SUM(U12:U17)</f>
        <v>0</v>
      </c>
      <c r="V11" s="56">
        <f>SUM(V12:V17)</f>
        <v>0</v>
      </c>
      <c r="W11" s="56">
        <f>SUM(W12:W17)</f>
        <v>0</v>
      </c>
      <c r="X11" s="324"/>
      <c r="Y11" s="11" t="s">
        <v>413</v>
      </c>
      <c r="Z11" s="52"/>
      <c r="AA11" s="53" t="s">
        <v>68</v>
      </c>
      <c r="AB11" s="54" t="s">
        <v>67</v>
      </c>
      <c r="AC11" s="55"/>
      <c r="AD11" s="55"/>
      <c r="AE11" s="55"/>
      <c r="AF11" s="55"/>
      <c r="AG11" s="56">
        <f t="shared" ref="AG11:AI11" si="7">SUM(AG12:AG17)</f>
        <v>0</v>
      </c>
      <c r="AH11" s="120">
        <f t="shared" ref="AH11" si="8">SUM(AH12:AH17)</f>
        <v>0</v>
      </c>
      <c r="AI11" s="120">
        <f t="shared" si="7"/>
        <v>0</v>
      </c>
      <c r="AJ11" s="324"/>
      <c r="AK11" s="11" t="s">
        <v>518</v>
      </c>
      <c r="AL11" s="52"/>
      <c r="AM11" s="53" t="s">
        <v>68</v>
      </c>
      <c r="AN11" s="54" t="s">
        <v>67</v>
      </c>
      <c r="AO11" s="55"/>
      <c r="AP11" s="55"/>
      <c r="AQ11" s="55"/>
      <c r="AR11" s="55"/>
      <c r="AS11" s="56">
        <f t="shared" si="6"/>
        <v>0</v>
      </c>
      <c r="AT11" s="56">
        <f t="shared" si="2"/>
        <v>0</v>
      </c>
      <c r="AU11" s="56">
        <f t="shared" si="2"/>
        <v>0</v>
      </c>
      <c r="AV11" s="300"/>
    </row>
    <row r="12" spans="1:52" s="6" customFormat="1" ht="15" customHeight="1" thickBot="1" x14ac:dyDescent="0.25">
      <c r="A12" s="11" t="s">
        <v>14</v>
      </c>
      <c r="B12" s="3"/>
      <c r="C12" s="4"/>
      <c r="D12" s="29" t="s">
        <v>177</v>
      </c>
      <c r="E12" s="30" t="s">
        <v>178</v>
      </c>
      <c r="F12" s="5"/>
      <c r="G12" s="5"/>
      <c r="H12" s="5"/>
      <c r="I12" s="31"/>
      <c r="J12" s="31"/>
      <c r="K12" s="31"/>
      <c r="L12" s="299"/>
      <c r="M12" s="11" t="s">
        <v>318</v>
      </c>
      <c r="N12" s="3"/>
      <c r="O12" s="4"/>
      <c r="P12" s="29" t="s">
        <v>177</v>
      </c>
      <c r="Q12" s="30" t="s">
        <v>178</v>
      </c>
      <c r="R12" s="5"/>
      <c r="S12" s="5"/>
      <c r="T12" s="5"/>
      <c r="U12" s="31"/>
      <c r="V12" s="31"/>
      <c r="W12" s="31"/>
      <c r="X12" s="299"/>
      <c r="Y12" s="11" t="s">
        <v>414</v>
      </c>
      <c r="Z12" s="3"/>
      <c r="AA12" s="4"/>
      <c r="AB12" s="29" t="s">
        <v>177</v>
      </c>
      <c r="AC12" s="30" t="s">
        <v>178</v>
      </c>
      <c r="AD12" s="5"/>
      <c r="AE12" s="5"/>
      <c r="AF12" s="5"/>
      <c r="AG12" s="31"/>
      <c r="AH12" s="119"/>
      <c r="AI12" s="119"/>
      <c r="AJ12" s="299"/>
      <c r="AK12" s="11" t="s">
        <v>519</v>
      </c>
      <c r="AL12" s="3"/>
      <c r="AM12" s="4"/>
      <c r="AN12" s="29" t="s">
        <v>177</v>
      </c>
      <c r="AO12" s="30" t="s">
        <v>178</v>
      </c>
      <c r="AP12" s="5"/>
      <c r="AQ12" s="5"/>
      <c r="AR12" s="5"/>
      <c r="AS12" s="31">
        <f t="shared" si="6"/>
        <v>0</v>
      </c>
      <c r="AT12" s="31">
        <f t="shared" si="2"/>
        <v>0</v>
      </c>
      <c r="AU12" s="31">
        <f t="shared" si="2"/>
        <v>0</v>
      </c>
      <c r="AV12" s="299"/>
    </row>
    <row r="13" spans="1:52" s="6" customFormat="1" ht="15" customHeight="1" thickBot="1" x14ac:dyDescent="0.25">
      <c r="A13" s="11" t="s">
        <v>15</v>
      </c>
      <c r="B13" s="3"/>
      <c r="C13" s="4"/>
      <c r="D13" s="20" t="s">
        <v>179</v>
      </c>
      <c r="E13" s="30" t="s">
        <v>180</v>
      </c>
      <c r="F13" s="5"/>
      <c r="G13" s="5"/>
      <c r="H13" s="5"/>
      <c r="I13" s="31"/>
      <c r="J13" s="31"/>
      <c r="K13" s="31"/>
      <c r="L13" s="299"/>
      <c r="M13" s="11" t="s">
        <v>319</v>
      </c>
      <c r="N13" s="3"/>
      <c r="O13" s="4"/>
      <c r="P13" s="20" t="s">
        <v>179</v>
      </c>
      <c r="Q13" s="30" t="s">
        <v>180</v>
      </c>
      <c r="R13" s="5"/>
      <c r="S13" s="5"/>
      <c r="T13" s="5"/>
      <c r="U13" s="31"/>
      <c r="V13" s="31"/>
      <c r="W13" s="31"/>
      <c r="X13" s="299"/>
      <c r="Y13" s="11" t="s">
        <v>415</v>
      </c>
      <c r="Z13" s="3"/>
      <c r="AA13" s="4"/>
      <c r="AB13" s="20" t="s">
        <v>179</v>
      </c>
      <c r="AC13" s="30" t="s">
        <v>180</v>
      </c>
      <c r="AD13" s="5"/>
      <c r="AE13" s="5"/>
      <c r="AF13" s="5"/>
      <c r="AG13" s="31"/>
      <c r="AH13" s="119"/>
      <c r="AI13" s="119"/>
      <c r="AJ13" s="299"/>
      <c r="AK13" s="11" t="s">
        <v>520</v>
      </c>
      <c r="AL13" s="3"/>
      <c r="AM13" s="4"/>
      <c r="AN13" s="20" t="s">
        <v>179</v>
      </c>
      <c r="AO13" s="30" t="s">
        <v>180</v>
      </c>
      <c r="AP13" s="5"/>
      <c r="AQ13" s="5"/>
      <c r="AR13" s="5"/>
      <c r="AS13" s="31">
        <f t="shared" si="6"/>
        <v>0</v>
      </c>
      <c r="AT13" s="31">
        <f t="shared" si="2"/>
        <v>0</v>
      </c>
      <c r="AU13" s="31">
        <f t="shared" si="2"/>
        <v>0</v>
      </c>
      <c r="AV13" s="299"/>
    </row>
    <row r="14" spans="1:52" s="6" customFormat="1" ht="15" customHeight="1" thickBot="1" x14ac:dyDescent="0.25">
      <c r="A14" s="11" t="s">
        <v>16</v>
      </c>
      <c r="B14" s="3"/>
      <c r="C14" s="4"/>
      <c r="D14" s="20" t="s">
        <v>181</v>
      </c>
      <c r="E14" s="30" t="s">
        <v>182</v>
      </c>
      <c r="F14" s="5"/>
      <c r="G14" s="5"/>
      <c r="H14" s="5"/>
      <c r="I14" s="31"/>
      <c r="J14" s="31"/>
      <c r="K14" s="31"/>
      <c r="L14" s="299"/>
      <c r="M14" s="11" t="s">
        <v>320</v>
      </c>
      <c r="N14" s="3"/>
      <c r="O14" s="4"/>
      <c r="P14" s="20" t="s">
        <v>181</v>
      </c>
      <c r="Q14" s="30" t="s">
        <v>182</v>
      </c>
      <c r="R14" s="5"/>
      <c r="S14" s="5"/>
      <c r="T14" s="5"/>
      <c r="U14" s="31"/>
      <c r="V14" s="31"/>
      <c r="W14" s="31"/>
      <c r="X14" s="299"/>
      <c r="Y14" s="11" t="s">
        <v>416</v>
      </c>
      <c r="Z14" s="3"/>
      <c r="AA14" s="4"/>
      <c r="AB14" s="20" t="s">
        <v>181</v>
      </c>
      <c r="AC14" s="30" t="s">
        <v>182</v>
      </c>
      <c r="AD14" s="5"/>
      <c r="AE14" s="5"/>
      <c r="AF14" s="5"/>
      <c r="AG14" s="31"/>
      <c r="AH14" s="119"/>
      <c r="AI14" s="119"/>
      <c r="AJ14" s="299"/>
      <c r="AK14" s="11" t="s">
        <v>521</v>
      </c>
      <c r="AL14" s="3"/>
      <c r="AM14" s="4"/>
      <c r="AN14" s="20" t="s">
        <v>181</v>
      </c>
      <c r="AO14" s="30" t="s">
        <v>182</v>
      </c>
      <c r="AP14" s="5"/>
      <c r="AQ14" s="5"/>
      <c r="AR14" s="5"/>
      <c r="AS14" s="31">
        <f t="shared" si="6"/>
        <v>0</v>
      </c>
      <c r="AT14" s="31">
        <f t="shared" si="2"/>
        <v>0</v>
      </c>
      <c r="AU14" s="31">
        <f t="shared" si="2"/>
        <v>0</v>
      </c>
      <c r="AV14" s="299"/>
    </row>
    <row r="15" spans="1:52" s="6" customFormat="1" ht="15" customHeight="1" thickBot="1" x14ac:dyDescent="0.25">
      <c r="A15" s="11" t="s">
        <v>17</v>
      </c>
      <c r="B15" s="3"/>
      <c r="C15" s="4"/>
      <c r="D15" s="20" t="s">
        <v>183</v>
      </c>
      <c r="E15" s="30" t="s">
        <v>184</v>
      </c>
      <c r="F15" s="5"/>
      <c r="G15" s="5"/>
      <c r="H15" s="5"/>
      <c r="I15" s="31"/>
      <c r="J15" s="31"/>
      <c r="K15" s="31"/>
      <c r="L15" s="299"/>
      <c r="M15" s="11" t="s">
        <v>321</v>
      </c>
      <c r="N15" s="3"/>
      <c r="O15" s="4"/>
      <c r="P15" s="20" t="s">
        <v>183</v>
      </c>
      <c r="Q15" s="30" t="s">
        <v>184</v>
      </c>
      <c r="R15" s="5"/>
      <c r="S15" s="5"/>
      <c r="T15" s="5"/>
      <c r="U15" s="31"/>
      <c r="V15" s="31"/>
      <c r="W15" s="31"/>
      <c r="X15" s="299"/>
      <c r="Y15" s="11" t="s">
        <v>417</v>
      </c>
      <c r="Z15" s="3"/>
      <c r="AA15" s="4"/>
      <c r="AB15" s="20" t="s">
        <v>183</v>
      </c>
      <c r="AC15" s="30" t="s">
        <v>184</v>
      </c>
      <c r="AD15" s="5"/>
      <c r="AE15" s="5"/>
      <c r="AF15" s="5"/>
      <c r="AG15" s="31"/>
      <c r="AH15" s="119"/>
      <c r="AI15" s="119"/>
      <c r="AJ15" s="299"/>
      <c r="AK15" s="11" t="s">
        <v>522</v>
      </c>
      <c r="AL15" s="3"/>
      <c r="AM15" s="4"/>
      <c r="AN15" s="20" t="s">
        <v>183</v>
      </c>
      <c r="AO15" s="30" t="s">
        <v>184</v>
      </c>
      <c r="AP15" s="5"/>
      <c r="AQ15" s="5"/>
      <c r="AR15" s="5"/>
      <c r="AS15" s="31">
        <f t="shared" si="6"/>
        <v>0</v>
      </c>
      <c r="AT15" s="31">
        <f t="shared" si="2"/>
        <v>0</v>
      </c>
      <c r="AU15" s="31">
        <f t="shared" si="2"/>
        <v>0</v>
      </c>
      <c r="AV15" s="299"/>
    </row>
    <row r="16" spans="1:52" s="6" customFormat="1" ht="15" customHeight="1" thickBot="1" x14ac:dyDescent="0.25">
      <c r="A16" s="11" t="s">
        <v>18</v>
      </c>
      <c r="B16" s="3"/>
      <c r="C16" s="4"/>
      <c r="D16" s="20" t="s">
        <v>185</v>
      </c>
      <c r="E16" s="30" t="s">
        <v>186</v>
      </c>
      <c r="F16" s="5"/>
      <c r="G16" s="5"/>
      <c r="H16" s="5"/>
      <c r="I16" s="31"/>
      <c r="J16" s="31"/>
      <c r="K16" s="31"/>
      <c r="L16" s="299"/>
      <c r="M16" s="11" t="s">
        <v>322</v>
      </c>
      <c r="N16" s="3"/>
      <c r="O16" s="4"/>
      <c r="P16" s="20" t="s">
        <v>185</v>
      </c>
      <c r="Q16" s="30" t="s">
        <v>186</v>
      </c>
      <c r="R16" s="5"/>
      <c r="S16" s="5"/>
      <c r="T16" s="5"/>
      <c r="U16" s="31"/>
      <c r="V16" s="31"/>
      <c r="W16" s="31"/>
      <c r="X16" s="299"/>
      <c r="Y16" s="11" t="s">
        <v>418</v>
      </c>
      <c r="Z16" s="3"/>
      <c r="AA16" s="4"/>
      <c r="AB16" s="20" t="s">
        <v>185</v>
      </c>
      <c r="AC16" s="30" t="s">
        <v>186</v>
      </c>
      <c r="AD16" s="5"/>
      <c r="AE16" s="5"/>
      <c r="AF16" s="5"/>
      <c r="AG16" s="31"/>
      <c r="AH16" s="119"/>
      <c r="AI16" s="119"/>
      <c r="AJ16" s="299"/>
      <c r="AK16" s="11" t="s">
        <v>523</v>
      </c>
      <c r="AL16" s="3"/>
      <c r="AM16" s="4"/>
      <c r="AN16" s="20" t="s">
        <v>185</v>
      </c>
      <c r="AO16" s="30" t="s">
        <v>186</v>
      </c>
      <c r="AP16" s="5"/>
      <c r="AQ16" s="5"/>
      <c r="AR16" s="5"/>
      <c r="AS16" s="31">
        <f t="shared" si="6"/>
        <v>0</v>
      </c>
      <c r="AT16" s="31">
        <f t="shared" si="2"/>
        <v>0</v>
      </c>
      <c r="AU16" s="31">
        <f t="shared" si="2"/>
        <v>0</v>
      </c>
      <c r="AV16" s="299"/>
    </row>
    <row r="17" spans="1:48" s="6" customFormat="1" ht="15" customHeight="1" thickBot="1" x14ac:dyDescent="0.25">
      <c r="A17" s="11" t="s">
        <v>19</v>
      </c>
      <c r="B17" s="3"/>
      <c r="C17" s="4"/>
      <c r="D17" s="34" t="s">
        <v>187</v>
      </c>
      <c r="E17" s="30" t="s">
        <v>136</v>
      </c>
      <c r="F17" s="5"/>
      <c r="G17" s="5"/>
      <c r="H17" s="5"/>
      <c r="I17" s="31"/>
      <c r="J17" s="31"/>
      <c r="K17" s="31"/>
      <c r="L17" s="299"/>
      <c r="M17" s="11" t="s">
        <v>323</v>
      </c>
      <c r="N17" s="3"/>
      <c r="O17" s="4"/>
      <c r="P17" s="34" t="s">
        <v>187</v>
      </c>
      <c r="Q17" s="30" t="s">
        <v>136</v>
      </c>
      <c r="R17" s="5"/>
      <c r="S17" s="5"/>
      <c r="T17" s="5"/>
      <c r="U17" s="31"/>
      <c r="V17" s="31"/>
      <c r="W17" s="31"/>
      <c r="X17" s="299"/>
      <c r="Y17" s="11" t="s">
        <v>419</v>
      </c>
      <c r="Z17" s="3"/>
      <c r="AA17" s="4"/>
      <c r="AB17" s="34" t="s">
        <v>187</v>
      </c>
      <c r="AC17" s="30" t="s">
        <v>136</v>
      </c>
      <c r="AD17" s="5"/>
      <c r="AE17" s="5"/>
      <c r="AF17" s="5"/>
      <c r="AG17" s="31"/>
      <c r="AH17" s="119"/>
      <c r="AI17" s="119"/>
      <c r="AJ17" s="299"/>
      <c r="AK17" s="11" t="s">
        <v>524</v>
      </c>
      <c r="AL17" s="3"/>
      <c r="AM17" s="4"/>
      <c r="AN17" s="34" t="s">
        <v>187</v>
      </c>
      <c r="AO17" s="30" t="s">
        <v>136</v>
      </c>
      <c r="AP17" s="5"/>
      <c r="AQ17" s="5"/>
      <c r="AR17" s="5"/>
      <c r="AS17" s="31">
        <f t="shared" si="6"/>
        <v>0</v>
      </c>
      <c r="AT17" s="31">
        <f t="shared" si="2"/>
        <v>0</v>
      </c>
      <c r="AU17" s="31">
        <f t="shared" si="2"/>
        <v>0</v>
      </c>
      <c r="AV17" s="299"/>
    </row>
    <row r="18" spans="1:48" s="51" customFormat="1" ht="15" customHeight="1" thickBot="1" x14ac:dyDescent="0.25">
      <c r="A18" s="11" t="s">
        <v>20</v>
      </c>
      <c r="B18" s="52"/>
      <c r="C18" s="53" t="s">
        <v>69</v>
      </c>
      <c r="D18" s="54" t="s">
        <v>65</v>
      </c>
      <c r="E18" s="55"/>
      <c r="F18" s="55"/>
      <c r="G18" s="55"/>
      <c r="H18" s="55"/>
      <c r="I18" s="56">
        <f>SUM(I19:I27)</f>
        <v>150</v>
      </c>
      <c r="J18" s="56">
        <f>SUM(J19:J27)</f>
        <v>150</v>
      </c>
      <c r="K18" s="56">
        <f>SUM(K19:K27)</f>
        <v>52</v>
      </c>
      <c r="L18" s="324">
        <f t="shared" si="3"/>
        <v>0.34666666666666668</v>
      </c>
      <c r="M18" s="11" t="s">
        <v>324</v>
      </c>
      <c r="N18" s="52"/>
      <c r="O18" s="53" t="s">
        <v>69</v>
      </c>
      <c r="P18" s="54" t="s">
        <v>65</v>
      </c>
      <c r="Q18" s="55"/>
      <c r="R18" s="55"/>
      <c r="S18" s="55"/>
      <c r="T18" s="55"/>
      <c r="U18" s="56">
        <f>SUM(U19:U27)</f>
        <v>0</v>
      </c>
      <c r="V18" s="56">
        <f>SUM(V19:V27)</f>
        <v>0</v>
      </c>
      <c r="W18" s="56">
        <f>SUM(W19:W27)</f>
        <v>0</v>
      </c>
      <c r="X18" s="324"/>
      <c r="Y18" s="11" t="s">
        <v>420</v>
      </c>
      <c r="Z18" s="52"/>
      <c r="AA18" s="53" t="s">
        <v>69</v>
      </c>
      <c r="AB18" s="54" t="s">
        <v>65</v>
      </c>
      <c r="AC18" s="55"/>
      <c r="AD18" s="55"/>
      <c r="AE18" s="55"/>
      <c r="AF18" s="55"/>
      <c r="AG18" s="56">
        <f t="shared" ref="AG18:AI18" si="9">SUM(AG19:AG27)</f>
        <v>0</v>
      </c>
      <c r="AH18" s="120">
        <f t="shared" ref="AH18" si="10">SUM(AH19:AH27)</f>
        <v>0</v>
      </c>
      <c r="AI18" s="120">
        <f t="shared" si="9"/>
        <v>0</v>
      </c>
      <c r="AJ18" s="324"/>
      <c r="AK18" s="11" t="s">
        <v>525</v>
      </c>
      <c r="AL18" s="52"/>
      <c r="AM18" s="53" t="s">
        <v>69</v>
      </c>
      <c r="AN18" s="54" t="s">
        <v>65</v>
      </c>
      <c r="AO18" s="55"/>
      <c r="AP18" s="55"/>
      <c r="AQ18" s="55"/>
      <c r="AR18" s="55"/>
      <c r="AS18" s="56">
        <f t="shared" si="6"/>
        <v>150</v>
      </c>
      <c r="AT18" s="56">
        <f t="shared" si="2"/>
        <v>150</v>
      </c>
      <c r="AU18" s="56">
        <f t="shared" si="2"/>
        <v>52</v>
      </c>
      <c r="AV18" s="300">
        <f>AU18/AT18</f>
        <v>0.34666666666666668</v>
      </c>
    </row>
    <row r="19" spans="1:48" s="33" customFormat="1" ht="15" customHeight="1" thickBot="1" x14ac:dyDescent="0.25">
      <c r="A19" s="11" t="s">
        <v>21</v>
      </c>
      <c r="B19" s="32"/>
      <c r="C19" s="35"/>
      <c r="D19" s="36" t="s">
        <v>188</v>
      </c>
      <c r="E19" s="30" t="s">
        <v>189</v>
      </c>
      <c r="F19" s="30"/>
      <c r="G19" s="30"/>
      <c r="H19" s="22"/>
      <c r="I19" s="31">
        <v>100</v>
      </c>
      <c r="J19" s="31">
        <v>100</v>
      </c>
      <c r="K19" s="31">
        <v>52</v>
      </c>
      <c r="L19" s="299">
        <f t="shared" si="3"/>
        <v>0.52</v>
      </c>
      <c r="M19" s="11" t="s">
        <v>325</v>
      </c>
      <c r="N19" s="32"/>
      <c r="O19" s="35"/>
      <c r="P19" s="36" t="s">
        <v>188</v>
      </c>
      <c r="Q19" s="30" t="s">
        <v>189</v>
      </c>
      <c r="R19" s="30"/>
      <c r="S19" s="30"/>
      <c r="T19" s="22"/>
      <c r="U19" s="31"/>
      <c r="V19" s="31"/>
      <c r="W19" s="31"/>
      <c r="X19" s="299"/>
      <c r="Y19" s="11" t="s">
        <v>421</v>
      </c>
      <c r="Z19" s="32"/>
      <c r="AA19" s="35"/>
      <c r="AB19" s="36" t="s">
        <v>188</v>
      </c>
      <c r="AC19" s="30" t="s">
        <v>189</v>
      </c>
      <c r="AD19" s="30"/>
      <c r="AE19" s="30"/>
      <c r="AF19" s="22"/>
      <c r="AG19" s="31"/>
      <c r="AH19" s="119"/>
      <c r="AI19" s="119"/>
      <c r="AJ19" s="299"/>
      <c r="AK19" s="11" t="s">
        <v>526</v>
      </c>
      <c r="AL19" s="32"/>
      <c r="AM19" s="35"/>
      <c r="AN19" s="36" t="s">
        <v>188</v>
      </c>
      <c r="AO19" s="30" t="s">
        <v>189</v>
      </c>
      <c r="AP19" s="30"/>
      <c r="AQ19" s="30"/>
      <c r="AR19" s="22"/>
      <c r="AS19" s="31">
        <f t="shared" si="6"/>
        <v>100</v>
      </c>
      <c r="AT19" s="31">
        <f t="shared" si="2"/>
        <v>100</v>
      </c>
      <c r="AU19" s="31">
        <f t="shared" si="2"/>
        <v>52</v>
      </c>
      <c r="AV19" s="299"/>
    </row>
    <row r="20" spans="1:48" s="33" customFormat="1" ht="15" customHeight="1" thickBot="1" x14ac:dyDescent="0.25">
      <c r="A20" s="11" t="s">
        <v>22</v>
      </c>
      <c r="B20" s="32"/>
      <c r="C20" s="35"/>
      <c r="D20" s="36" t="s">
        <v>190</v>
      </c>
      <c r="E20" s="30" t="s">
        <v>191</v>
      </c>
      <c r="F20" s="30"/>
      <c r="G20" s="30"/>
      <c r="H20" s="22"/>
      <c r="I20" s="31"/>
      <c r="J20" s="31"/>
      <c r="K20" s="31"/>
      <c r="L20" s="299"/>
      <c r="M20" s="11" t="s">
        <v>326</v>
      </c>
      <c r="N20" s="32"/>
      <c r="O20" s="35"/>
      <c r="P20" s="36" t="s">
        <v>190</v>
      </c>
      <c r="Q20" s="30" t="s">
        <v>191</v>
      </c>
      <c r="R20" s="30"/>
      <c r="S20" s="30"/>
      <c r="T20" s="22"/>
      <c r="U20" s="31"/>
      <c r="V20" s="31"/>
      <c r="W20" s="31"/>
      <c r="X20" s="299"/>
      <c r="Y20" s="11" t="s">
        <v>422</v>
      </c>
      <c r="Z20" s="32"/>
      <c r="AA20" s="35"/>
      <c r="AB20" s="36" t="s">
        <v>190</v>
      </c>
      <c r="AC20" s="30" t="s">
        <v>191</v>
      </c>
      <c r="AD20" s="30"/>
      <c r="AE20" s="30"/>
      <c r="AF20" s="22"/>
      <c r="AG20" s="31"/>
      <c r="AH20" s="119"/>
      <c r="AI20" s="119"/>
      <c r="AJ20" s="299"/>
      <c r="AK20" s="11" t="s">
        <v>527</v>
      </c>
      <c r="AL20" s="32"/>
      <c r="AM20" s="35"/>
      <c r="AN20" s="36" t="s">
        <v>190</v>
      </c>
      <c r="AO20" s="30" t="s">
        <v>191</v>
      </c>
      <c r="AP20" s="30"/>
      <c r="AQ20" s="30"/>
      <c r="AR20" s="22"/>
      <c r="AS20" s="31">
        <f t="shared" si="6"/>
        <v>0</v>
      </c>
      <c r="AT20" s="31">
        <f t="shared" si="2"/>
        <v>0</v>
      </c>
      <c r="AU20" s="31">
        <f t="shared" si="2"/>
        <v>0</v>
      </c>
      <c r="AV20" s="299"/>
    </row>
    <row r="21" spans="1:48" s="33" customFormat="1" ht="15" customHeight="1" thickBot="1" x14ac:dyDescent="0.25">
      <c r="A21" s="11" t="s">
        <v>23</v>
      </c>
      <c r="B21" s="32"/>
      <c r="C21" s="35"/>
      <c r="D21" s="36" t="s">
        <v>192</v>
      </c>
      <c r="E21" s="22" t="s">
        <v>193</v>
      </c>
      <c r="F21" s="22"/>
      <c r="G21" s="22"/>
      <c r="H21" s="22"/>
      <c r="I21" s="31"/>
      <c r="J21" s="31"/>
      <c r="K21" s="31"/>
      <c r="L21" s="299"/>
      <c r="M21" s="11" t="s">
        <v>327</v>
      </c>
      <c r="N21" s="32"/>
      <c r="O21" s="35"/>
      <c r="P21" s="36" t="s">
        <v>192</v>
      </c>
      <c r="Q21" s="22" t="s">
        <v>193</v>
      </c>
      <c r="R21" s="22"/>
      <c r="S21" s="22"/>
      <c r="T21" s="22"/>
      <c r="U21" s="31"/>
      <c r="V21" s="31"/>
      <c r="W21" s="31"/>
      <c r="X21" s="299"/>
      <c r="Y21" s="11" t="s">
        <v>423</v>
      </c>
      <c r="Z21" s="32"/>
      <c r="AA21" s="35"/>
      <c r="AB21" s="36" t="s">
        <v>192</v>
      </c>
      <c r="AC21" s="22" t="s">
        <v>193</v>
      </c>
      <c r="AD21" s="22"/>
      <c r="AE21" s="22"/>
      <c r="AF21" s="22"/>
      <c r="AG21" s="31"/>
      <c r="AH21" s="119"/>
      <c r="AI21" s="119"/>
      <c r="AJ21" s="299"/>
      <c r="AK21" s="11" t="s">
        <v>528</v>
      </c>
      <c r="AL21" s="32"/>
      <c r="AM21" s="35"/>
      <c r="AN21" s="36" t="s">
        <v>192</v>
      </c>
      <c r="AO21" s="22" t="s">
        <v>193</v>
      </c>
      <c r="AP21" s="22"/>
      <c r="AQ21" s="22"/>
      <c r="AR21" s="22"/>
      <c r="AS21" s="31">
        <f t="shared" si="6"/>
        <v>0</v>
      </c>
      <c r="AT21" s="31">
        <f t="shared" si="2"/>
        <v>0</v>
      </c>
      <c r="AU21" s="31">
        <f t="shared" si="2"/>
        <v>0</v>
      </c>
      <c r="AV21" s="299"/>
    </row>
    <row r="22" spans="1:48" s="33" customFormat="1" ht="15" customHeight="1" thickBot="1" x14ac:dyDescent="0.25">
      <c r="A22" s="11" t="s">
        <v>24</v>
      </c>
      <c r="B22" s="32"/>
      <c r="C22" s="35"/>
      <c r="D22" s="36" t="s">
        <v>194</v>
      </c>
      <c r="E22" s="22" t="s">
        <v>195</v>
      </c>
      <c r="F22" s="30"/>
      <c r="G22" s="30"/>
      <c r="H22" s="30"/>
      <c r="I22" s="31"/>
      <c r="J22" s="31"/>
      <c r="K22" s="31"/>
      <c r="L22" s="299"/>
      <c r="M22" s="11" t="s">
        <v>328</v>
      </c>
      <c r="N22" s="32"/>
      <c r="O22" s="35"/>
      <c r="P22" s="36" t="s">
        <v>194</v>
      </c>
      <c r="Q22" s="22" t="s">
        <v>195</v>
      </c>
      <c r="R22" s="30"/>
      <c r="S22" s="30"/>
      <c r="T22" s="30"/>
      <c r="U22" s="31"/>
      <c r="V22" s="31"/>
      <c r="W22" s="31"/>
      <c r="X22" s="299"/>
      <c r="Y22" s="11" t="s">
        <v>424</v>
      </c>
      <c r="Z22" s="32"/>
      <c r="AA22" s="35"/>
      <c r="AB22" s="36" t="s">
        <v>194</v>
      </c>
      <c r="AC22" s="22" t="s">
        <v>195</v>
      </c>
      <c r="AD22" s="30"/>
      <c r="AE22" s="30"/>
      <c r="AF22" s="30"/>
      <c r="AG22" s="31"/>
      <c r="AH22" s="119"/>
      <c r="AI22" s="119"/>
      <c r="AJ22" s="299"/>
      <c r="AK22" s="11" t="s">
        <v>529</v>
      </c>
      <c r="AL22" s="32"/>
      <c r="AM22" s="35"/>
      <c r="AN22" s="36" t="s">
        <v>194</v>
      </c>
      <c r="AO22" s="22" t="s">
        <v>195</v>
      </c>
      <c r="AP22" s="30"/>
      <c r="AQ22" s="30"/>
      <c r="AR22" s="30"/>
      <c r="AS22" s="31">
        <f t="shared" si="6"/>
        <v>0</v>
      </c>
      <c r="AT22" s="31">
        <f t="shared" si="2"/>
        <v>0</v>
      </c>
      <c r="AU22" s="31">
        <f t="shared" si="2"/>
        <v>0</v>
      </c>
      <c r="AV22" s="299"/>
    </row>
    <row r="23" spans="1:48" s="33" customFormat="1" ht="15" customHeight="1" thickBot="1" x14ac:dyDescent="0.25">
      <c r="A23" s="11" t="s">
        <v>25</v>
      </c>
      <c r="B23" s="32"/>
      <c r="C23" s="35"/>
      <c r="D23" s="36" t="s">
        <v>196</v>
      </c>
      <c r="E23" s="22" t="s">
        <v>197</v>
      </c>
      <c r="F23" s="30"/>
      <c r="G23" s="30"/>
      <c r="H23" s="30"/>
      <c r="I23" s="31"/>
      <c r="J23" s="31"/>
      <c r="K23" s="31"/>
      <c r="L23" s="299"/>
      <c r="M23" s="11" t="s">
        <v>329</v>
      </c>
      <c r="N23" s="32"/>
      <c r="O23" s="35"/>
      <c r="P23" s="36" t="s">
        <v>196</v>
      </c>
      <c r="Q23" s="22" t="s">
        <v>197</v>
      </c>
      <c r="R23" s="30"/>
      <c r="S23" s="30"/>
      <c r="T23" s="30"/>
      <c r="U23" s="31"/>
      <c r="V23" s="31"/>
      <c r="W23" s="31"/>
      <c r="X23" s="299"/>
      <c r="Y23" s="11" t="s">
        <v>425</v>
      </c>
      <c r="Z23" s="32"/>
      <c r="AA23" s="35"/>
      <c r="AB23" s="36" t="s">
        <v>196</v>
      </c>
      <c r="AC23" s="22" t="s">
        <v>197</v>
      </c>
      <c r="AD23" s="30"/>
      <c r="AE23" s="30"/>
      <c r="AF23" s="30"/>
      <c r="AG23" s="31"/>
      <c r="AH23" s="119"/>
      <c r="AI23" s="119"/>
      <c r="AJ23" s="299"/>
      <c r="AK23" s="11" t="s">
        <v>530</v>
      </c>
      <c r="AL23" s="32"/>
      <c r="AM23" s="35"/>
      <c r="AN23" s="36" t="s">
        <v>196</v>
      </c>
      <c r="AO23" s="22" t="s">
        <v>197</v>
      </c>
      <c r="AP23" s="30"/>
      <c r="AQ23" s="30"/>
      <c r="AR23" s="30"/>
      <c r="AS23" s="31">
        <f t="shared" si="6"/>
        <v>0</v>
      </c>
      <c r="AT23" s="31">
        <f t="shared" ref="AT23:AT49" si="11">J23+AH23+V23</f>
        <v>0</v>
      </c>
      <c r="AU23" s="31">
        <f t="shared" ref="AU23:AU49" si="12">K23+AI23+W23</f>
        <v>0</v>
      </c>
      <c r="AV23" s="299"/>
    </row>
    <row r="24" spans="1:48" s="33" customFormat="1" ht="15" customHeight="1" thickBot="1" x14ac:dyDescent="0.25">
      <c r="A24" s="11" t="s">
        <v>26</v>
      </c>
      <c r="B24" s="32"/>
      <c r="C24" s="35"/>
      <c r="D24" s="36" t="s">
        <v>198</v>
      </c>
      <c r="E24" s="22" t="s">
        <v>199</v>
      </c>
      <c r="F24" s="30"/>
      <c r="G24" s="30"/>
      <c r="H24" s="30"/>
      <c r="I24" s="31"/>
      <c r="J24" s="31"/>
      <c r="K24" s="31"/>
      <c r="L24" s="299"/>
      <c r="M24" s="11" t="s">
        <v>330</v>
      </c>
      <c r="N24" s="32"/>
      <c r="O24" s="35"/>
      <c r="P24" s="36" t="s">
        <v>198</v>
      </c>
      <c r="Q24" s="22" t="s">
        <v>199</v>
      </c>
      <c r="R24" s="30"/>
      <c r="S24" s="30"/>
      <c r="T24" s="30"/>
      <c r="U24" s="31"/>
      <c r="V24" s="31"/>
      <c r="W24" s="31"/>
      <c r="X24" s="299"/>
      <c r="Y24" s="11" t="s">
        <v>426</v>
      </c>
      <c r="Z24" s="32"/>
      <c r="AA24" s="35"/>
      <c r="AB24" s="36" t="s">
        <v>198</v>
      </c>
      <c r="AC24" s="22" t="s">
        <v>199</v>
      </c>
      <c r="AD24" s="30"/>
      <c r="AE24" s="30"/>
      <c r="AF24" s="30"/>
      <c r="AG24" s="31"/>
      <c r="AH24" s="119"/>
      <c r="AI24" s="119"/>
      <c r="AJ24" s="299"/>
      <c r="AK24" s="11" t="s">
        <v>531</v>
      </c>
      <c r="AL24" s="32"/>
      <c r="AM24" s="35"/>
      <c r="AN24" s="36" t="s">
        <v>198</v>
      </c>
      <c r="AO24" s="22" t="s">
        <v>199</v>
      </c>
      <c r="AP24" s="30"/>
      <c r="AQ24" s="30"/>
      <c r="AR24" s="30"/>
      <c r="AS24" s="31">
        <f t="shared" si="6"/>
        <v>0</v>
      </c>
      <c r="AT24" s="31">
        <f t="shared" si="11"/>
        <v>0</v>
      </c>
      <c r="AU24" s="31">
        <f t="shared" si="12"/>
        <v>0</v>
      </c>
      <c r="AV24" s="299"/>
    </row>
    <row r="25" spans="1:48" s="33" customFormat="1" ht="15" customHeight="1" thickBot="1" x14ac:dyDescent="0.25">
      <c r="A25" s="11" t="s">
        <v>27</v>
      </c>
      <c r="B25" s="32"/>
      <c r="C25" s="35"/>
      <c r="D25" s="36" t="s">
        <v>200</v>
      </c>
      <c r="E25" s="22" t="s">
        <v>201</v>
      </c>
      <c r="F25" s="30"/>
      <c r="G25" s="30"/>
      <c r="H25" s="30"/>
      <c r="I25" s="31"/>
      <c r="J25" s="31"/>
      <c r="K25" s="31"/>
      <c r="L25" s="299"/>
      <c r="M25" s="11" t="s">
        <v>331</v>
      </c>
      <c r="N25" s="32"/>
      <c r="O25" s="35"/>
      <c r="P25" s="36" t="s">
        <v>200</v>
      </c>
      <c r="Q25" s="22" t="s">
        <v>201</v>
      </c>
      <c r="R25" s="30"/>
      <c r="S25" s="30"/>
      <c r="T25" s="30"/>
      <c r="U25" s="31"/>
      <c r="V25" s="31"/>
      <c r="W25" s="31"/>
      <c r="X25" s="299"/>
      <c r="Y25" s="11" t="s">
        <v>427</v>
      </c>
      <c r="Z25" s="32"/>
      <c r="AA25" s="35"/>
      <c r="AB25" s="36" t="s">
        <v>200</v>
      </c>
      <c r="AC25" s="22" t="s">
        <v>201</v>
      </c>
      <c r="AD25" s="30"/>
      <c r="AE25" s="30"/>
      <c r="AF25" s="30"/>
      <c r="AG25" s="31"/>
      <c r="AH25" s="119"/>
      <c r="AI25" s="119"/>
      <c r="AJ25" s="299"/>
      <c r="AK25" s="11" t="s">
        <v>532</v>
      </c>
      <c r="AL25" s="32"/>
      <c r="AM25" s="35"/>
      <c r="AN25" s="36" t="s">
        <v>200</v>
      </c>
      <c r="AO25" s="22" t="s">
        <v>201</v>
      </c>
      <c r="AP25" s="30"/>
      <c r="AQ25" s="30"/>
      <c r="AR25" s="30"/>
      <c r="AS25" s="31">
        <f t="shared" si="6"/>
        <v>0</v>
      </c>
      <c r="AT25" s="31">
        <f t="shared" si="11"/>
        <v>0</v>
      </c>
      <c r="AU25" s="31">
        <f t="shared" si="12"/>
        <v>0</v>
      </c>
      <c r="AV25" s="299"/>
    </row>
    <row r="26" spans="1:48" s="33" customFormat="1" ht="15" customHeight="1" thickBot="1" x14ac:dyDescent="0.25">
      <c r="A26" s="11" t="s">
        <v>28</v>
      </c>
      <c r="B26" s="32"/>
      <c r="C26" s="35"/>
      <c r="D26" s="36" t="s">
        <v>202</v>
      </c>
      <c r="E26" s="22" t="s">
        <v>203</v>
      </c>
      <c r="F26" s="30"/>
      <c r="G26" s="30"/>
      <c r="H26" s="30"/>
      <c r="I26" s="31">
        <v>50</v>
      </c>
      <c r="J26" s="31">
        <v>50</v>
      </c>
      <c r="K26" s="31"/>
      <c r="L26" s="299">
        <f t="shared" si="3"/>
        <v>0</v>
      </c>
      <c r="M26" s="11" t="s">
        <v>332</v>
      </c>
      <c r="N26" s="32"/>
      <c r="O26" s="35"/>
      <c r="P26" s="36" t="s">
        <v>202</v>
      </c>
      <c r="Q26" s="22" t="s">
        <v>203</v>
      </c>
      <c r="R26" s="30"/>
      <c r="S26" s="30"/>
      <c r="T26" s="30"/>
      <c r="U26" s="31"/>
      <c r="V26" s="31"/>
      <c r="W26" s="31"/>
      <c r="X26" s="299"/>
      <c r="Y26" s="11" t="s">
        <v>428</v>
      </c>
      <c r="Z26" s="32"/>
      <c r="AA26" s="35"/>
      <c r="AB26" s="36" t="s">
        <v>202</v>
      </c>
      <c r="AC26" s="22" t="s">
        <v>203</v>
      </c>
      <c r="AD26" s="30"/>
      <c r="AE26" s="30"/>
      <c r="AF26" s="30"/>
      <c r="AG26" s="31"/>
      <c r="AH26" s="119"/>
      <c r="AI26" s="119"/>
      <c r="AJ26" s="299"/>
      <c r="AK26" s="11" t="s">
        <v>533</v>
      </c>
      <c r="AL26" s="32"/>
      <c r="AM26" s="35"/>
      <c r="AN26" s="36" t="s">
        <v>202</v>
      </c>
      <c r="AO26" s="22" t="s">
        <v>203</v>
      </c>
      <c r="AP26" s="30"/>
      <c r="AQ26" s="30"/>
      <c r="AR26" s="30"/>
      <c r="AS26" s="31">
        <f t="shared" si="6"/>
        <v>50</v>
      </c>
      <c r="AT26" s="31">
        <f t="shared" si="11"/>
        <v>50</v>
      </c>
      <c r="AU26" s="31">
        <f t="shared" si="12"/>
        <v>0</v>
      </c>
      <c r="AV26" s="299">
        <f t="shared" ref="AV26" si="13">AU26/AT26</f>
        <v>0</v>
      </c>
    </row>
    <row r="27" spans="1:48" s="33" customFormat="1" ht="15" customHeight="1" thickBot="1" x14ac:dyDescent="0.25">
      <c r="A27" s="11" t="s">
        <v>29</v>
      </c>
      <c r="B27" s="32"/>
      <c r="C27" s="35"/>
      <c r="D27" s="36" t="s">
        <v>204</v>
      </c>
      <c r="E27" s="22" t="s">
        <v>205</v>
      </c>
      <c r="F27" s="30"/>
      <c r="G27" s="30"/>
      <c r="H27" s="30"/>
      <c r="I27" s="31"/>
      <c r="J27" s="31"/>
      <c r="K27" s="31">
        <v>0</v>
      </c>
      <c r="L27" s="299"/>
      <c r="M27" s="11" t="s">
        <v>333</v>
      </c>
      <c r="N27" s="32"/>
      <c r="O27" s="35"/>
      <c r="P27" s="36" t="s">
        <v>204</v>
      </c>
      <c r="Q27" s="22" t="s">
        <v>205</v>
      </c>
      <c r="R27" s="30"/>
      <c r="S27" s="30"/>
      <c r="T27" s="30"/>
      <c r="U27" s="31"/>
      <c r="V27" s="31"/>
      <c r="W27" s="31">
        <v>0</v>
      </c>
      <c r="X27" s="299"/>
      <c r="Y27" s="11" t="s">
        <v>429</v>
      </c>
      <c r="Z27" s="32"/>
      <c r="AA27" s="35"/>
      <c r="AB27" s="36" t="s">
        <v>204</v>
      </c>
      <c r="AC27" s="22" t="s">
        <v>205</v>
      </c>
      <c r="AD27" s="30"/>
      <c r="AE27" s="30"/>
      <c r="AF27" s="30"/>
      <c r="AG27" s="31"/>
      <c r="AH27" s="119"/>
      <c r="AI27" s="119"/>
      <c r="AJ27" s="299"/>
      <c r="AK27" s="11" t="s">
        <v>534</v>
      </c>
      <c r="AL27" s="32"/>
      <c r="AM27" s="35"/>
      <c r="AN27" s="36" t="s">
        <v>204</v>
      </c>
      <c r="AO27" s="22" t="s">
        <v>205</v>
      </c>
      <c r="AP27" s="30"/>
      <c r="AQ27" s="30"/>
      <c r="AR27" s="30"/>
      <c r="AS27" s="31">
        <f t="shared" si="6"/>
        <v>0</v>
      </c>
      <c r="AT27" s="31">
        <f t="shared" si="11"/>
        <v>0</v>
      </c>
      <c r="AU27" s="31">
        <f t="shared" si="12"/>
        <v>0</v>
      </c>
      <c r="AV27" s="299"/>
    </row>
    <row r="28" spans="1:48" s="51" customFormat="1" ht="15" customHeight="1" thickBot="1" x14ac:dyDescent="0.25">
      <c r="A28" s="11" t="s">
        <v>30</v>
      </c>
      <c r="B28" s="52"/>
      <c r="C28" s="53" t="s">
        <v>70</v>
      </c>
      <c r="D28" s="57" t="s">
        <v>138</v>
      </c>
      <c r="E28" s="58"/>
      <c r="F28" s="55"/>
      <c r="G28" s="55"/>
      <c r="H28" s="55"/>
      <c r="I28" s="56">
        <f>SUM(I29:I30)</f>
        <v>0</v>
      </c>
      <c r="J28" s="56">
        <f>SUM(J29:J30)</f>
        <v>846</v>
      </c>
      <c r="K28" s="56">
        <f>SUM(K29:K30)</f>
        <v>946</v>
      </c>
      <c r="L28" s="324">
        <f t="shared" si="3"/>
        <v>1.1182033096926713</v>
      </c>
      <c r="M28" s="11" t="s">
        <v>334</v>
      </c>
      <c r="N28" s="52"/>
      <c r="O28" s="53" t="s">
        <v>70</v>
      </c>
      <c r="P28" s="57" t="s">
        <v>138</v>
      </c>
      <c r="Q28" s="58"/>
      <c r="R28" s="55"/>
      <c r="S28" s="55"/>
      <c r="T28" s="55"/>
      <c r="U28" s="56">
        <f>SUM(U29:U30)</f>
        <v>0</v>
      </c>
      <c r="V28" s="56">
        <f>SUM(V29:V30)</f>
        <v>0</v>
      </c>
      <c r="W28" s="56">
        <f>SUM(W29:W30)</f>
        <v>0</v>
      </c>
      <c r="X28" s="324"/>
      <c r="Y28" s="11" t="s">
        <v>430</v>
      </c>
      <c r="Z28" s="52"/>
      <c r="AA28" s="53" t="s">
        <v>70</v>
      </c>
      <c r="AB28" s="57" t="s">
        <v>138</v>
      </c>
      <c r="AC28" s="58"/>
      <c r="AD28" s="55"/>
      <c r="AE28" s="55"/>
      <c r="AF28" s="55"/>
      <c r="AG28" s="56">
        <f t="shared" ref="AG28:AI28" si="14">SUM(AG29:AG30)</f>
        <v>0</v>
      </c>
      <c r="AH28" s="120">
        <f t="shared" ref="AH28" si="15">SUM(AH29:AH30)</f>
        <v>0</v>
      </c>
      <c r="AI28" s="120">
        <f t="shared" si="14"/>
        <v>0</v>
      </c>
      <c r="AJ28" s="324"/>
      <c r="AK28" s="11" t="s">
        <v>535</v>
      </c>
      <c r="AL28" s="52"/>
      <c r="AM28" s="53" t="s">
        <v>70</v>
      </c>
      <c r="AN28" s="57" t="s">
        <v>138</v>
      </c>
      <c r="AO28" s="58"/>
      <c r="AP28" s="55"/>
      <c r="AQ28" s="55"/>
      <c r="AR28" s="55"/>
      <c r="AS28" s="56">
        <f t="shared" si="6"/>
        <v>0</v>
      </c>
      <c r="AT28" s="56">
        <f t="shared" si="11"/>
        <v>846</v>
      </c>
      <c r="AU28" s="56">
        <f t="shared" si="12"/>
        <v>946</v>
      </c>
      <c r="AV28" s="300"/>
    </row>
    <row r="29" spans="1:48" s="21" customFormat="1" ht="15" customHeight="1" thickBot="1" x14ac:dyDescent="0.25">
      <c r="A29" s="11" t="s">
        <v>31</v>
      </c>
      <c r="B29" s="19"/>
      <c r="C29" s="38"/>
      <c r="D29" s="20" t="s">
        <v>206</v>
      </c>
      <c r="E29" s="22" t="s">
        <v>207</v>
      </c>
      <c r="F29" s="39"/>
      <c r="G29" s="23"/>
      <c r="H29" s="23"/>
      <c r="I29" s="31"/>
      <c r="J29" s="31"/>
      <c r="K29" s="31"/>
      <c r="L29" s="299"/>
      <c r="M29" s="11" t="s">
        <v>335</v>
      </c>
      <c r="N29" s="19"/>
      <c r="O29" s="38"/>
      <c r="P29" s="20" t="s">
        <v>206</v>
      </c>
      <c r="Q29" s="22" t="s">
        <v>207</v>
      </c>
      <c r="R29" s="39"/>
      <c r="S29" s="23"/>
      <c r="T29" s="23"/>
      <c r="U29" s="31"/>
      <c r="V29" s="31"/>
      <c r="W29" s="31"/>
      <c r="X29" s="299"/>
      <c r="Y29" s="11" t="s">
        <v>431</v>
      </c>
      <c r="Z29" s="19"/>
      <c r="AA29" s="38"/>
      <c r="AB29" s="20" t="s">
        <v>206</v>
      </c>
      <c r="AC29" s="22" t="s">
        <v>207</v>
      </c>
      <c r="AD29" s="39"/>
      <c r="AE29" s="23"/>
      <c r="AF29" s="23"/>
      <c r="AG29" s="31"/>
      <c r="AH29" s="119"/>
      <c r="AI29" s="119"/>
      <c r="AJ29" s="299"/>
      <c r="AK29" s="11" t="s">
        <v>536</v>
      </c>
      <c r="AL29" s="19"/>
      <c r="AM29" s="38"/>
      <c r="AN29" s="20" t="s">
        <v>206</v>
      </c>
      <c r="AO29" s="22" t="s">
        <v>207</v>
      </c>
      <c r="AP29" s="39"/>
      <c r="AQ29" s="23"/>
      <c r="AR29" s="23"/>
      <c r="AS29" s="31">
        <f t="shared" si="6"/>
        <v>0</v>
      </c>
      <c r="AT29" s="31">
        <f t="shared" si="11"/>
        <v>0</v>
      </c>
      <c r="AU29" s="31">
        <f t="shared" si="12"/>
        <v>0</v>
      </c>
      <c r="AV29" s="299"/>
    </row>
    <row r="30" spans="1:48" s="21" customFormat="1" ht="15" customHeight="1" thickBot="1" x14ac:dyDescent="0.25">
      <c r="A30" s="11" t="s">
        <v>32</v>
      </c>
      <c r="B30" s="19"/>
      <c r="C30" s="38"/>
      <c r="D30" s="20" t="s">
        <v>208</v>
      </c>
      <c r="E30" s="22" t="s">
        <v>209</v>
      </c>
      <c r="F30" s="39"/>
      <c r="G30" s="23"/>
      <c r="H30" s="23"/>
      <c r="I30" s="31"/>
      <c r="J30" s="31">
        <v>846</v>
      </c>
      <c r="K30" s="31">
        <v>946</v>
      </c>
      <c r="L30" s="299">
        <f t="shared" si="3"/>
        <v>1.1182033096926713</v>
      </c>
      <c r="M30" s="11" t="s">
        <v>336</v>
      </c>
      <c r="N30" s="19"/>
      <c r="O30" s="38"/>
      <c r="P30" s="20" t="s">
        <v>208</v>
      </c>
      <c r="Q30" s="22" t="s">
        <v>209</v>
      </c>
      <c r="R30" s="39"/>
      <c r="S30" s="23"/>
      <c r="T30" s="23"/>
      <c r="U30" s="31"/>
      <c r="V30" s="31"/>
      <c r="W30" s="31"/>
      <c r="X30" s="299"/>
      <c r="Y30" s="11" t="s">
        <v>432</v>
      </c>
      <c r="Z30" s="19"/>
      <c r="AA30" s="38"/>
      <c r="AB30" s="20" t="s">
        <v>208</v>
      </c>
      <c r="AC30" s="22" t="s">
        <v>209</v>
      </c>
      <c r="AD30" s="39"/>
      <c r="AE30" s="23"/>
      <c r="AF30" s="23"/>
      <c r="AG30" s="31"/>
      <c r="AH30" s="119"/>
      <c r="AI30" s="119"/>
      <c r="AJ30" s="299"/>
      <c r="AK30" s="11" t="s">
        <v>537</v>
      </c>
      <c r="AL30" s="19"/>
      <c r="AM30" s="38"/>
      <c r="AN30" s="20" t="s">
        <v>208</v>
      </c>
      <c r="AO30" s="22" t="s">
        <v>209</v>
      </c>
      <c r="AP30" s="39"/>
      <c r="AQ30" s="23"/>
      <c r="AR30" s="23"/>
      <c r="AS30" s="31">
        <f t="shared" si="6"/>
        <v>0</v>
      </c>
      <c r="AT30" s="31">
        <f t="shared" si="11"/>
        <v>846</v>
      </c>
      <c r="AU30" s="31">
        <f t="shared" si="12"/>
        <v>946</v>
      </c>
      <c r="AV30" s="299"/>
    </row>
    <row r="31" spans="1:48" s="51" customFormat="1" ht="15" customHeight="1" thickBot="1" x14ac:dyDescent="0.25">
      <c r="A31" s="11" t="s">
        <v>33</v>
      </c>
      <c r="B31" s="47" t="s">
        <v>72</v>
      </c>
      <c r="C31" s="48" t="s">
        <v>73</v>
      </c>
      <c r="D31" s="48"/>
      <c r="E31" s="48"/>
      <c r="F31" s="48"/>
      <c r="G31" s="48"/>
      <c r="H31" s="48"/>
      <c r="I31" s="50">
        <f>SUM(I32,I35,I38)</f>
        <v>0</v>
      </c>
      <c r="J31" s="50">
        <f>SUM(J32,J35,J38)</f>
        <v>0</v>
      </c>
      <c r="K31" s="50">
        <f>SUM(K32,K35,K38)</f>
        <v>0</v>
      </c>
      <c r="L31" s="322"/>
      <c r="M31" s="11" t="s">
        <v>337</v>
      </c>
      <c r="N31" s="47" t="s">
        <v>72</v>
      </c>
      <c r="O31" s="48" t="s">
        <v>73</v>
      </c>
      <c r="P31" s="48"/>
      <c r="Q31" s="48"/>
      <c r="R31" s="48"/>
      <c r="S31" s="48"/>
      <c r="T31" s="48"/>
      <c r="U31" s="50">
        <f>SUM(U32,U35,U38)</f>
        <v>0</v>
      </c>
      <c r="V31" s="50">
        <f>SUM(V32,V35,V38)</f>
        <v>0</v>
      </c>
      <c r="W31" s="50">
        <f>SUM(W32,W35,W38)</f>
        <v>0</v>
      </c>
      <c r="X31" s="322"/>
      <c r="Y31" s="11" t="s">
        <v>433</v>
      </c>
      <c r="Z31" s="47" t="s">
        <v>72</v>
      </c>
      <c r="AA31" s="48" t="s">
        <v>73</v>
      </c>
      <c r="AB31" s="48"/>
      <c r="AC31" s="48"/>
      <c r="AD31" s="48"/>
      <c r="AE31" s="48"/>
      <c r="AF31" s="48"/>
      <c r="AG31" s="50">
        <f t="shared" ref="AG31:AI31" si="16">SUM(AG32,AG35,AG38)</f>
        <v>0</v>
      </c>
      <c r="AH31" s="117">
        <f t="shared" ref="AH31" si="17">SUM(AH32,AH35,AH38)</f>
        <v>0</v>
      </c>
      <c r="AI31" s="117">
        <f t="shared" si="16"/>
        <v>0</v>
      </c>
      <c r="AJ31" s="322"/>
      <c r="AK31" s="11" t="s">
        <v>538</v>
      </c>
      <c r="AL31" s="47" t="s">
        <v>72</v>
      </c>
      <c r="AM31" s="48" t="s">
        <v>73</v>
      </c>
      <c r="AN31" s="48"/>
      <c r="AO31" s="48"/>
      <c r="AP31" s="48"/>
      <c r="AQ31" s="48"/>
      <c r="AR31" s="48"/>
      <c r="AS31" s="50">
        <f t="shared" si="6"/>
        <v>0</v>
      </c>
      <c r="AT31" s="50">
        <f t="shared" si="11"/>
        <v>0</v>
      </c>
      <c r="AU31" s="50">
        <f t="shared" si="12"/>
        <v>0</v>
      </c>
      <c r="AV31" s="297"/>
    </row>
    <row r="32" spans="1:48" s="51" customFormat="1" ht="15" customHeight="1" thickBot="1" x14ac:dyDescent="0.25">
      <c r="A32" s="11" t="s">
        <v>34</v>
      </c>
      <c r="B32" s="52"/>
      <c r="C32" s="60" t="s">
        <v>74</v>
      </c>
      <c r="D32" s="62" t="s">
        <v>139</v>
      </c>
      <c r="E32" s="57"/>
      <c r="F32" s="58"/>
      <c r="G32" s="58"/>
      <c r="H32" s="58"/>
      <c r="I32" s="59">
        <f>SUM(I33:I34)</f>
        <v>0</v>
      </c>
      <c r="J32" s="59">
        <f>SUM(J33:J34)</f>
        <v>0</v>
      </c>
      <c r="K32" s="59">
        <f>SUM(K33:K34)</f>
        <v>0</v>
      </c>
      <c r="L32" s="323"/>
      <c r="M32" s="11" t="s">
        <v>338</v>
      </c>
      <c r="N32" s="52"/>
      <c r="O32" s="60" t="s">
        <v>74</v>
      </c>
      <c r="P32" s="62" t="s">
        <v>139</v>
      </c>
      <c r="Q32" s="57"/>
      <c r="R32" s="58"/>
      <c r="S32" s="58"/>
      <c r="T32" s="58"/>
      <c r="U32" s="59">
        <f>SUM(U33:U34)</f>
        <v>0</v>
      </c>
      <c r="V32" s="59">
        <f>SUM(V33:V34)</f>
        <v>0</v>
      </c>
      <c r="W32" s="59">
        <f>SUM(W33:W34)</f>
        <v>0</v>
      </c>
      <c r="X32" s="323"/>
      <c r="Y32" s="11" t="s">
        <v>434</v>
      </c>
      <c r="Z32" s="52"/>
      <c r="AA32" s="60" t="s">
        <v>74</v>
      </c>
      <c r="AB32" s="62" t="s">
        <v>139</v>
      </c>
      <c r="AC32" s="57"/>
      <c r="AD32" s="58"/>
      <c r="AE32" s="58"/>
      <c r="AF32" s="58"/>
      <c r="AG32" s="59">
        <f t="shared" ref="AG32:AI32" si="18">SUM(AG33:AG34)</f>
        <v>0</v>
      </c>
      <c r="AH32" s="118">
        <f t="shared" ref="AH32" si="19">SUM(AH33:AH34)</f>
        <v>0</v>
      </c>
      <c r="AI32" s="118">
        <f t="shared" si="18"/>
        <v>0</v>
      </c>
      <c r="AJ32" s="323"/>
      <c r="AK32" s="11" t="s">
        <v>539</v>
      </c>
      <c r="AL32" s="52"/>
      <c r="AM32" s="60" t="s">
        <v>74</v>
      </c>
      <c r="AN32" s="62" t="s">
        <v>139</v>
      </c>
      <c r="AO32" s="57"/>
      <c r="AP32" s="58"/>
      <c r="AQ32" s="58"/>
      <c r="AR32" s="58"/>
      <c r="AS32" s="59">
        <f t="shared" si="6"/>
        <v>0</v>
      </c>
      <c r="AT32" s="59">
        <f t="shared" si="11"/>
        <v>0</v>
      </c>
      <c r="AU32" s="59">
        <f t="shared" si="12"/>
        <v>0</v>
      </c>
      <c r="AV32" s="298"/>
    </row>
    <row r="33" spans="1:48" s="33" customFormat="1" ht="15" customHeight="1" thickBot="1" x14ac:dyDescent="0.25">
      <c r="A33" s="11" t="s">
        <v>35</v>
      </c>
      <c r="B33" s="32"/>
      <c r="C33" s="35"/>
      <c r="D33" s="20" t="s">
        <v>210</v>
      </c>
      <c r="E33" s="30" t="s">
        <v>211</v>
      </c>
      <c r="F33" s="30"/>
      <c r="G33" s="30"/>
      <c r="H33" s="30"/>
      <c r="I33" s="31"/>
      <c r="J33" s="31"/>
      <c r="K33" s="31"/>
      <c r="L33" s="299"/>
      <c r="M33" s="11" t="s">
        <v>339</v>
      </c>
      <c r="N33" s="32"/>
      <c r="O33" s="35"/>
      <c r="P33" s="20" t="s">
        <v>210</v>
      </c>
      <c r="Q33" s="30" t="s">
        <v>211</v>
      </c>
      <c r="R33" s="30"/>
      <c r="S33" s="30"/>
      <c r="T33" s="30"/>
      <c r="U33" s="31"/>
      <c r="V33" s="31"/>
      <c r="W33" s="31"/>
      <c r="X33" s="299"/>
      <c r="Y33" s="11" t="s">
        <v>435</v>
      </c>
      <c r="Z33" s="32"/>
      <c r="AA33" s="35"/>
      <c r="AB33" s="20" t="s">
        <v>210</v>
      </c>
      <c r="AC33" s="30" t="s">
        <v>211</v>
      </c>
      <c r="AD33" s="30"/>
      <c r="AE33" s="30"/>
      <c r="AF33" s="30"/>
      <c r="AG33" s="31"/>
      <c r="AH33" s="119"/>
      <c r="AI33" s="119"/>
      <c r="AJ33" s="299"/>
      <c r="AK33" s="11" t="s">
        <v>540</v>
      </c>
      <c r="AL33" s="32"/>
      <c r="AM33" s="35"/>
      <c r="AN33" s="20" t="s">
        <v>210</v>
      </c>
      <c r="AO33" s="30" t="s">
        <v>211</v>
      </c>
      <c r="AP33" s="30"/>
      <c r="AQ33" s="30"/>
      <c r="AR33" s="30"/>
      <c r="AS33" s="31">
        <f t="shared" si="6"/>
        <v>0</v>
      </c>
      <c r="AT33" s="31">
        <f t="shared" si="11"/>
        <v>0</v>
      </c>
      <c r="AU33" s="31">
        <f t="shared" si="12"/>
        <v>0</v>
      </c>
      <c r="AV33" s="299"/>
    </row>
    <row r="34" spans="1:48" s="33" customFormat="1" ht="15" customHeight="1" thickBot="1" x14ac:dyDescent="0.25">
      <c r="A34" s="11" t="s">
        <v>36</v>
      </c>
      <c r="B34" s="32"/>
      <c r="C34" s="20"/>
      <c r="D34" s="20" t="s">
        <v>212</v>
      </c>
      <c r="E34" s="30" t="s">
        <v>213</v>
      </c>
      <c r="F34" s="37"/>
      <c r="G34" s="37"/>
      <c r="H34" s="30"/>
      <c r="I34" s="31"/>
      <c r="J34" s="31"/>
      <c r="K34" s="31"/>
      <c r="L34" s="299"/>
      <c r="M34" s="11" t="s">
        <v>340</v>
      </c>
      <c r="N34" s="32"/>
      <c r="O34" s="20"/>
      <c r="P34" s="20" t="s">
        <v>212</v>
      </c>
      <c r="Q34" s="30" t="s">
        <v>213</v>
      </c>
      <c r="R34" s="37"/>
      <c r="S34" s="37"/>
      <c r="T34" s="30"/>
      <c r="U34" s="31"/>
      <c r="V34" s="31"/>
      <c r="W34" s="31"/>
      <c r="X34" s="299"/>
      <c r="Y34" s="11" t="s">
        <v>436</v>
      </c>
      <c r="Z34" s="32"/>
      <c r="AA34" s="20"/>
      <c r="AB34" s="20" t="s">
        <v>212</v>
      </c>
      <c r="AC34" s="30" t="s">
        <v>213</v>
      </c>
      <c r="AD34" s="37"/>
      <c r="AE34" s="37"/>
      <c r="AF34" s="30"/>
      <c r="AG34" s="31"/>
      <c r="AH34" s="119"/>
      <c r="AI34" s="119"/>
      <c r="AJ34" s="299"/>
      <c r="AK34" s="11" t="s">
        <v>541</v>
      </c>
      <c r="AL34" s="32"/>
      <c r="AM34" s="20"/>
      <c r="AN34" s="20" t="s">
        <v>212</v>
      </c>
      <c r="AO34" s="30" t="s">
        <v>213</v>
      </c>
      <c r="AP34" s="37"/>
      <c r="AQ34" s="37"/>
      <c r="AR34" s="30"/>
      <c r="AS34" s="31">
        <f t="shared" si="6"/>
        <v>0</v>
      </c>
      <c r="AT34" s="31">
        <f t="shared" si="11"/>
        <v>0</v>
      </c>
      <c r="AU34" s="31">
        <f t="shared" si="12"/>
        <v>0</v>
      </c>
      <c r="AV34" s="299"/>
    </row>
    <row r="35" spans="1:48" s="51" customFormat="1" ht="15" customHeight="1" thickBot="1" x14ac:dyDescent="0.25">
      <c r="A35" s="11" t="s">
        <v>37</v>
      </c>
      <c r="B35" s="52"/>
      <c r="C35" s="60" t="s">
        <v>75</v>
      </c>
      <c r="D35" s="61" t="s">
        <v>73</v>
      </c>
      <c r="E35" s="54"/>
      <c r="F35" s="55"/>
      <c r="G35" s="55"/>
      <c r="H35" s="55"/>
      <c r="I35" s="56">
        <f>SUM(I36:I37)</f>
        <v>0</v>
      </c>
      <c r="J35" s="56">
        <f>SUM(J36:J37)</f>
        <v>0</v>
      </c>
      <c r="K35" s="56">
        <f>SUM(K36:K37)</f>
        <v>0</v>
      </c>
      <c r="L35" s="324"/>
      <c r="M35" s="11" t="s">
        <v>341</v>
      </c>
      <c r="N35" s="52"/>
      <c r="O35" s="60" t="s">
        <v>75</v>
      </c>
      <c r="P35" s="61" t="s">
        <v>73</v>
      </c>
      <c r="Q35" s="54"/>
      <c r="R35" s="55"/>
      <c r="S35" s="55"/>
      <c r="T35" s="55"/>
      <c r="U35" s="56">
        <f>SUM(U36:U37)</f>
        <v>0</v>
      </c>
      <c r="V35" s="56">
        <f>SUM(V36:V37)</f>
        <v>0</v>
      </c>
      <c r="W35" s="56">
        <f>SUM(W36:W37)</f>
        <v>0</v>
      </c>
      <c r="X35" s="324"/>
      <c r="Y35" s="11" t="s">
        <v>437</v>
      </c>
      <c r="Z35" s="52"/>
      <c r="AA35" s="60" t="s">
        <v>75</v>
      </c>
      <c r="AB35" s="61" t="s">
        <v>73</v>
      </c>
      <c r="AC35" s="54"/>
      <c r="AD35" s="55"/>
      <c r="AE35" s="55"/>
      <c r="AF35" s="55"/>
      <c r="AG35" s="56">
        <f t="shared" ref="AG35:AI35" si="20">SUM(AG36:AG37)</f>
        <v>0</v>
      </c>
      <c r="AH35" s="120">
        <f t="shared" ref="AH35" si="21">SUM(AH36:AH37)</f>
        <v>0</v>
      </c>
      <c r="AI35" s="120">
        <f t="shared" si="20"/>
        <v>0</v>
      </c>
      <c r="AJ35" s="324"/>
      <c r="AK35" s="11" t="s">
        <v>542</v>
      </c>
      <c r="AL35" s="52"/>
      <c r="AM35" s="60" t="s">
        <v>75</v>
      </c>
      <c r="AN35" s="61" t="s">
        <v>73</v>
      </c>
      <c r="AO35" s="54"/>
      <c r="AP35" s="55"/>
      <c r="AQ35" s="55"/>
      <c r="AR35" s="55"/>
      <c r="AS35" s="56">
        <f t="shared" si="6"/>
        <v>0</v>
      </c>
      <c r="AT35" s="56">
        <f t="shared" si="11"/>
        <v>0</v>
      </c>
      <c r="AU35" s="56">
        <f t="shared" si="12"/>
        <v>0</v>
      </c>
      <c r="AV35" s="300"/>
    </row>
    <row r="36" spans="1:48" s="33" customFormat="1" ht="15" customHeight="1" thickBot="1" x14ac:dyDescent="0.25">
      <c r="A36" s="11" t="s">
        <v>38</v>
      </c>
      <c r="B36" s="32"/>
      <c r="C36" s="35"/>
      <c r="D36" s="20" t="s">
        <v>214</v>
      </c>
      <c r="E36" s="30" t="s">
        <v>215</v>
      </c>
      <c r="F36" s="30"/>
      <c r="G36" s="30"/>
      <c r="H36" s="30"/>
      <c r="I36" s="31"/>
      <c r="J36" s="31"/>
      <c r="K36" s="31"/>
      <c r="L36" s="299"/>
      <c r="M36" s="11" t="s">
        <v>342</v>
      </c>
      <c r="N36" s="32"/>
      <c r="O36" s="35"/>
      <c r="P36" s="20" t="s">
        <v>214</v>
      </c>
      <c r="Q36" s="30" t="s">
        <v>215</v>
      </c>
      <c r="R36" s="30"/>
      <c r="S36" s="30"/>
      <c r="T36" s="30"/>
      <c r="U36" s="31"/>
      <c r="V36" s="31"/>
      <c r="W36" s="31"/>
      <c r="X36" s="299"/>
      <c r="Y36" s="11" t="s">
        <v>438</v>
      </c>
      <c r="Z36" s="32"/>
      <c r="AA36" s="35"/>
      <c r="AB36" s="20" t="s">
        <v>214</v>
      </c>
      <c r="AC36" s="30" t="s">
        <v>215</v>
      </c>
      <c r="AD36" s="30"/>
      <c r="AE36" s="30"/>
      <c r="AF36" s="30"/>
      <c r="AG36" s="31"/>
      <c r="AH36" s="119"/>
      <c r="AI36" s="119"/>
      <c r="AJ36" s="299"/>
      <c r="AK36" s="11" t="s">
        <v>543</v>
      </c>
      <c r="AL36" s="32"/>
      <c r="AM36" s="35"/>
      <c r="AN36" s="20" t="s">
        <v>214</v>
      </c>
      <c r="AO36" s="30" t="s">
        <v>215</v>
      </c>
      <c r="AP36" s="30"/>
      <c r="AQ36" s="30"/>
      <c r="AR36" s="30"/>
      <c r="AS36" s="31">
        <f t="shared" si="6"/>
        <v>0</v>
      </c>
      <c r="AT36" s="31">
        <f t="shared" si="11"/>
        <v>0</v>
      </c>
      <c r="AU36" s="31">
        <f t="shared" si="12"/>
        <v>0</v>
      </c>
      <c r="AV36" s="299"/>
    </row>
    <row r="37" spans="1:48" s="33" customFormat="1" ht="15" customHeight="1" thickBot="1" x14ac:dyDescent="0.25">
      <c r="A37" s="11" t="s">
        <v>39</v>
      </c>
      <c r="B37" s="32"/>
      <c r="C37" s="35"/>
      <c r="D37" s="20" t="s">
        <v>216</v>
      </c>
      <c r="E37" s="30" t="s">
        <v>217</v>
      </c>
      <c r="F37" s="22"/>
      <c r="G37" s="22"/>
      <c r="H37" s="22"/>
      <c r="I37" s="31"/>
      <c r="J37" s="31"/>
      <c r="K37" s="31"/>
      <c r="L37" s="299"/>
      <c r="M37" s="11" t="s">
        <v>343</v>
      </c>
      <c r="N37" s="32"/>
      <c r="O37" s="35"/>
      <c r="P37" s="20" t="s">
        <v>216</v>
      </c>
      <c r="Q37" s="30" t="s">
        <v>217</v>
      </c>
      <c r="R37" s="22"/>
      <c r="S37" s="22"/>
      <c r="T37" s="22"/>
      <c r="U37" s="31"/>
      <c r="V37" s="31"/>
      <c r="W37" s="31"/>
      <c r="X37" s="299"/>
      <c r="Y37" s="11" t="s">
        <v>439</v>
      </c>
      <c r="Z37" s="32"/>
      <c r="AA37" s="35"/>
      <c r="AB37" s="20" t="s">
        <v>216</v>
      </c>
      <c r="AC37" s="30" t="s">
        <v>217</v>
      </c>
      <c r="AD37" s="22"/>
      <c r="AE37" s="22"/>
      <c r="AF37" s="22"/>
      <c r="AG37" s="31"/>
      <c r="AH37" s="119"/>
      <c r="AI37" s="119"/>
      <c r="AJ37" s="299"/>
      <c r="AK37" s="11" t="s">
        <v>544</v>
      </c>
      <c r="AL37" s="32"/>
      <c r="AM37" s="35"/>
      <c r="AN37" s="20" t="s">
        <v>216</v>
      </c>
      <c r="AO37" s="30" t="s">
        <v>217</v>
      </c>
      <c r="AP37" s="22"/>
      <c r="AQ37" s="22"/>
      <c r="AR37" s="22"/>
      <c r="AS37" s="31">
        <f t="shared" si="6"/>
        <v>0</v>
      </c>
      <c r="AT37" s="31">
        <f t="shared" si="11"/>
        <v>0</v>
      </c>
      <c r="AU37" s="31">
        <f t="shared" si="12"/>
        <v>0</v>
      </c>
      <c r="AV37" s="299"/>
    </row>
    <row r="38" spans="1:48" s="51" customFormat="1" ht="15" customHeight="1" thickBot="1" x14ac:dyDescent="0.25">
      <c r="A38" s="11" t="s">
        <v>40</v>
      </c>
      <c r="B38" s="52"/>
      <c r="C38" s="60" t="s">
        <v>76</v>
      </c>
      <c r="D38" s="57" t="s">
        <v>140</v>
      </c>
      <c r="E38" s="63"/>
      <c r="F38" s="58"/>
      <c r="G38" s="58"/>
      <c r="H38" s="58"/>
      <c r="I38" s="59">
        <f>SUM(I39)</f>
        <v>0</v>
      </c>
      <c r="J38" s="59">
        <f>SUM(J39)</f>
        <v>0</v>
      </c>
      <c r="K38" s="59">
        <f>SUM(K39)</f>
        <v>0</v>
      </c>
      <c r="L38" s="323"/>
      <c r="M38" s="11" t="s">
        <v>344</v>
      </c>
      <c r="N38" s="52"/>
      <c r="O38" s="60" t="s">
        <v>76</v>
      </c>
      <c r="P38" s="57" t="s">
        <v>140</v>
      </c>
      <c r="Q38" s="63"/>
      <c r="R38" s="58"/>
      <c r="S38" s="58"/>
      <c r="T38" s="58"/>
      <c r="U38" s="59">
        <f>SUM(U39)</f>
        <v>0</v>
      </c>
      <c r="V38" s="59">
        <f>SUM(V39)</f>
        <v>0</v>
      </c>
      <c r="W38" s="59">
        <f>SUM(W39)</f>
        <v>0</v>
      </c>
      <c r="X38" s="323"/>
      <c r="Y38" s="11" t="s">
        <v>440</v>
      </c>
      <c r="Z38" s="52"/>
      <c r="AA38" s="60" t="s">
        <v>76</v>
      </c>
      <c r="AB38" s="57" t="s">
        <v>140</v>
      </c>
      <c r="AC38" s="63"/>
      <c r="AD38" s="58"/>
      <c r="AE38" s="58"/>
      <c r="AF38" s="58"/>
      <c r="AG38" s="59">
        <f t="shared" ref="AG38:AI38" si="22">SUM(AG39)</f>
        <v>0</v>
      </c>
      <c r="AH38" s="118">
        <f t="shared" si="22"/>
        <v>0</v>
      </c>
      <c r="AI38" s="118">
        <f t="shared" si="22"/>
        <v>0</v>
      </c>
      <c r="AJ38" s="323"/>
      <c r="AK38" s="11" t="s">
        <v>545</v>
      </c>
      <c r="AL38" s="52"/>
      <c r="AM38" s="60" t="s">
        <v>76</v>
      </c>
      <c r="AN38" s="57" t="s">
        <v>140</v>
      </c>
      <c r="AO38" s="63"/>
      <c r="AP38" s="58"/>
      <c r="AQ38" s="58"/>
      <c r="AR38" s="58"/>
      <c r="AS38" s="59">
        <f t="shared" si="6"/>
        <v>0</v>
      </c>
      <c r="AT38" s="59">
        <f t="shared" si="11"/>
        <v>0</v>
      </c>
      <c r="AU38" s="59">
        <f t="shared" si="12"/>
        <v>0</v>
      </c>
      <c r="AV38" s="298"/>
    </row>
    <row r="39" spans="1:48" s="33" customFormat="1" ht="15" customHeight="1" thickBot="1" x14ac:dyDescent="0.25">
      <c r="A39" s="11" t="s">
        <v>41</v>
      </c>
      <c r="B39" s="32"/>
      <c r="C39" s="35"/>
      <c r="D39" s="20" t="s">
        <v>218</v>
      </c>
      <c r="E39" s="22" t="s">
        <v>141</v>
      </c>
      <c r="F39" s="22"/>
      <c r="G39" s="22"/>
      <c r="H39" s="22"/>
      <c r="I39" s="24"/>
      <c r="J39" s="24"/>
      <c r="K39" s="24"/>
      <c r="L39" s="301"/>
      <c r="M39" s="11" t="s">
        <v>345</v>
      </c>
      <c r="N39" s="32"/>
      <c r="O39" s="35"/>
      <c r="P39" s="20" t="s">
        <v>218</v>
      </c>
      <c r="Q39" s="22" t="s">
        <v>141</v>
      </c>
      <c r="R39" s="22"/>
      <c r="S39" s="22"/>
      <c r="T39" s="22"/>
      <c r="U39" s="24"/>
      <c r="V39" s="24"/>
      <c r="W39" s="24"/>
      <c r="X39" s="301"/>
      <c r="Y39" s="11" t="s">
        <v>441</v>
      </c>
      <c r="Z39" s="32"/>
      <c r="AA39" s="35"/>
      <c r="AB39" s="20" t="s">
        <v>218</v>
      </c>
      <c r="AC39" s="22" t="s">
        <v>141</v>
      </c>
      <c r="AD39" s="22"/>
      <c r="AE39" s="22"/>
      <c r="AF39" s="22"/>
      <c r="AG39" s="24"/>
      <c r="AH39" s="121"/>
      <c r="AI39" s="121"/>
      <c r="AJ39" s="301"/>
      <c r="AK39" s="11" t="s">
        <v>546</v>
      </c>
      <c r="AL39" s="32"/>
      <c r="AM39" s="35"/>
      <c r="AN39" s="20" t="s">
        <v>218</v>
      </c>
      <c r="AO39" s="22" t="s">
        <v>141</v>
      </c>
      <c r="AP39" s="22"/>
      <c r="AQ39" s="22"/>
      <c r="AR39" s="22"/>
      <c r="AS39" s="24">
        <f t="shared" si="6"/>
        <v>0</v>
      </c>
      <c r="AT39" s="24">
        <f t="shared" si="11"/>
        <v>0</v>
      </c>
      <c r="AU39" s="24">
        <f t="shared" si="12"/>
        <v>0</v>
      </c>
      <c r="AV39" s="301"/>
    </row>
    <row r="40" spans="1:48" s="51" customFormat="1" ht="30" customHeight="1" thickBot="1" x14ac:dyDescent="0.25">
      <c r="A40" s="11" t="s">
        <v>42</v>
      </c>
      <c r="B40" s="341" t="s">
        <v>167</v>
      </c>
      <c r="C40" s="342"/>
      <c r="D40" s="342"/>
      <c r="E40" s="342"/>
      <c r="F40" s="342"/>
      <c r="G40" s="342"/>
      <c r="H40" s="342"/>
      <c r="I40" s="64">
        <f>SUM(I7,I31)</f>
        <v>1190</v>
      </c>
      <c r="J40" s="64">
        <f>SUM(J7,J31)</f>
        <v>4487</v>
      </c>
      <c r="K40" s="64">
        <f>SUM(K7,K31)</f>
        <v>5289</v>
      </c>
      <c r="L40" s="325">
        <f t="shared" si="3"/>
        <v>1.1787385781145532</v>
      </c>
      <c r="M40" s="11" t="s">
        <v>346</v>
      </c>
      <c r="N40" s="341" t="s">
        <v>167</v>
      </c>
      <c r="O40" s="342"/>
      <c r="P40" s="342"/>
      <c r="Q40" s="342"/>
      <c r="R40" s="342"/>
      <c r="S40" s="342"/>
      <c r="T40" s="342"/>
      <c r="U40" s="64">
        <f>SUM(U7,U31)</f>
        <v>0</v>
      </c>
      <c r="V40" s="64">
        <f>SUM(V7,V31)</f>
        <v>0</v>
      </c>
      <c r="W40" s="64">
        <f>SUM(W7,W31)</f>
        <v>0</v>
      </c>
      <c r="X40" s="325"/>
      <c r="Y40" s="11" t="s">
        <v>442</v>
      </c>
      <c r="Z40" s="341" t="s">
        <v>167</v>
      </c>
      <c r="AA40" s="342"/>
      <c r="AB40" s="342"/>
      <c r="AC40" s="342"/>
      <c r="AD40" s="342"/>
      <c r="AE40" s="342"/>
      <c r="AF40" s="342"/>
      <c r="AG40" s="64">
        <f t="shared" ref="AG40:AI40" si="23">SUM(AG7,AG31)</f>
        <v>0</v>
      </c>
      <c r="AH40" s="122">
        <f t="shared" ref="AH40" si="24">SUM(AH7,AH31)</f>
        <v>0</v>
      </c>
      <c r="AI40" s="122">
        <f t="shared" si="23"/>
        <v>0</v>
      </c>
      <c r="AJ40" s="325"/>
      <c r="AK40" s="11" t="s">
        <v>547</v>
      </c>
      <c r="AL40" s="341" t="s">
        <v>167</v>
      </c>
      <c r="AM40" s="342"/>
      <c r="AN40" s="342"/>
      <c r="AO40" s="342"/>
      <c r="AP40" s="342"/>
      <c r="AQ40" s="342"/>
      <c r="AR40" s="342"/>
      <c r="AS40" s="64">
        <f t="shared" si="6"/>
        <v>1190</v>
      </c>
      <c r="AT40" s="64">
        <f t="shared" si="11"/>
        <v>4487</v>
      </c>
      <c r="AU40" s="64">
        <f t="shared" si="12"/>
        <v>5289</v>
      </c>
      <c r="AV40" s="302">
        <f t="shared" ref="AV40:AV41" si="25">AU40/AT40</f>
        <v>1.1787385781145532</v>
      </c>
    </row>
    <row r="41" spans="1:48" s="66" customFormat="1" ht="15" customHeight="1" thickBot="1" x14ac:dyDescent="0.25">
      <c r="A41" s="11" t="s">
        <v>43</v>
      </c>
      <c r="B41" s="47" t="s">
        <v>77</v>
      </c>
      <c r="C41" s="329" t="s">
        <v>142</v>
      </c>
      <c r="D41" s="329"/>
      <c r="E41" s="329"/>
      <c r="F41" s="329"/>
      <c r="G41" s="329"/>
      <c r="H41" s="329"/>
      <c r="I41" s="50">
        <f>SUM(I42,I44,I47)</f>
        <v>0</v>
      </c>
      <c r="J41" s="50">
        <f>SUM(J42,J44,J47)</f>
        <v>0</v>
      </c>
      <c r="K41" s="50">
        <f>SUM(K42,K44,K47)</f>
        <v>0</v>
      </c>
      <c r="L41" s="322"/>
      <c r="M41" s="11" t="s">
        <v>347</v>
      </c>
      <c r="N41" s="47" t="s">
        <v>77</v>
      </c>
      <c r="O41" s="329" t="s">
        <v>142</v>
      </c>
      <c r="P41" s="329"/>
      <c r="Q41" s="329"/>
      <c r="R41" s="329"/>
      <c r="S41" s="329"/>
      <c r="T41" s="329"/>
      <c r="U41" s="50">
        <f>SUM(U42,U44,U47)</f>
        <v>1230</v>
      </c>
      <c r="V41" s="50">
        <f>SUM(V42,V44,V47)</f>
        <v>1229</v>
      </c>
      <c r="W41" s="50">
        <f>SUM(W42,W44,W47)</f>
        <v>1229</v>
      </c>
      <c r="X41" s="322">
        <f t="shared" ref="X41" si="26">W41/V41</f>
        <v>1</v>
      </c>
      <c r="Y41" s="11" t="s">
        <v>443</v>
      </c>
      <c r="Z41" s="47" t="s">
        <v>77</v>
      </c>
      <c r="AA41" s="329" t="s">
        <v>142</v>
      </c>
      <c r="AB41" s="329"/>
      <c r="AC41" s="329"/>
      <c r="AD41" s="329"/>
      <c r="AE41" s="329"/>
      <c r="AF41" s="329"/>
      <c r="AG41" s="50">
        <f t="shared" ref="AG41:AI41" si="27">SUM(AG42,AG44,AG47)</f>
        <v>0</v>
      </c>
      <c r="AH41" s="117">
        <f t="shared" ref="AH41" si="28">SUM(AH42,AH44,AH47)</f>
        <v>0</v>
      </c>
      <c r="AI41" s="117">
        <f t="shared" si="27"/>
        <v>0</v>
      </c>
      <c r="AJ41" s="322"/>
      <c r="AK41" s="11" t="s">
        <v>548</v>
      </c>
      <c r="AL41" s="47" t="s">
        <v>77</v>
      </c>
      <c r="AM41" s="329" t="s">
        <v>142</v>
      </c>
      <c r="AN41" s="329"/>
      <c r="AO41" s="329"/>
      <c r="AP41" s="329"/>
      <c r="AQ41" s="329"/>
      <c r="AR41" s="329"/>
      <c r="AS41" s="50">
        <f t="shared" si="6"/>
        <v>1230</v>
      </c>
      <c r="AT41" s="50">
        <f t="shared" si="11"/>
        <v>1229</v>
      </c>
      <c r="AU41" s="50">
        <f t="shared" si="12"/>
        <v>1229</v>
      </c>
      <c r="AV41" s="297">
        <f t="shared" si="25"/>
        <v>1</v>
      </c>
    </row>
    <row r="42" spans="1:48" s="66" customFormat="1" ht="15" customHeight="1" thickBot="1" x14ac:dyDescent="0.25">
      <c r="A42" s="11" t="s">
        <v>44</v>
      </c>
      <c r="B42" s="65"/>
      <c r="C42" s="53" t="s">
        <v>78</v>
      </c>
      <c r="D42" s="54" t="s">
        <v>143</v>
      </c>
      <c r="E42" s="54"/>
      <c r="F42" s="54"/>
      <c r="G42" s="54"/>
      <c r="H42" s="54"/>
      <c r="I42" s="56">
        <f>SUM(I43)</f>
        <v>0</v>
      </c>
      <c r="J42" s="56">
        <f>SUM(J43)</f>
        <v>0</v>
      </c>
      <c r="K42" s="56">
        <f>SUM(K43)</f>
        <v>0</v>
      </c>
      <c r="L42" s="324"/>
      <c r="M42" s="11" t="s">
        <v>348</v>
      </c>
      <c r="N42" s="65"/>
      <c r="O42" s="53" t="s">
        <v>78</v>
      </c>
      <c r="P42" s="54" t="s">
        <v>143</v>
      </c>
      <c r="Q42" s="54"/>
      <c r="R42" s="54"/>
      <c r="S42" s="54"/>
      <c r="T42" s="54"/>
      <c r="U42" s="56">
        <f>SUM(U43)</f>
        <v>0</v>
      </c>
      <c r="V42" s="56">
        <f>SUM(V43)</f>
        <v>0</v>
      </c>
      <c r="W42" s="56">
        <f>SUM(W43)</f>
        <v>0</v>
      </c>
      <c r="X42" s="324"/>
      <c r="Y42" s="11" t="s">
        <v>444</v>
      </c>
      <c r="Z42" s="65"/>
      <c r="AA42" s="53" t="s">
        <v>78</v>
      </c>
      <c r="AB42" s="54" t="s">
        <v>143</v>
      </c>
      <c r="AC42" s="54"/>
      <c r="AD42" s="54"/>
      <c r="AE42" s="54"/>
      <c r="AF42" s="54"/>
      <c r="AG42" s="56">
        <f t="shared" ref="AG42:AI42" si="29">SUM(AG43)</f>
        <v>0</v>
      </c>
      <c r="AH42" s="120">
        <f t="shared" si="29"/>
        <v>0</v>
      </c>
      <c r="AI42" s="120">
        <f t="shared" si="29"/>
        <v>0</v>
      </c>
      <c r="AJ42" s="324"/>
      <c r="AK42" s="11" t="s">
        <v>549</v>
      </c>
      <c r="AL42" s="65"/>
      <c r="AM42" s="53" t="s">
        <v>78</v>
      </c>
      <c r="AN42" s="54" t="s">
        <v>143</v>
      </c>
      <c r="AO42" s="54"/>
      <c r="AP42" s="54"/>
      <c r="AQ42" s="54"/>
      <c r="AR42" s="54"/>
      <c r="AS42" s="56">
        <f t="shared" si="6"/>
        <v>0</v>
      </c>
      <c r="AT42" s="56">
        <f t="shared" si="11"/>
        <v>0</v>
      </c>
      <c r="AU42" s="56">
        <f t="shared" si="12"/>
        <v>0</v>
      </c>
      <c r="AV42" s="300"/>
    </row>
    <row r="43" spans="1:48" s="33" customFormat="1" ht="15" customHeight="1" thickBot="1" x14ac:dyDescent="0.25">
      <c r="A43" s="11" t="s">
        <v>45</v>
      </c>
      <c r="B43" s="32"/>
      <c r="C43" s="20"/>
      <c r="D43" s="36" t="s">
        <v>219</v>
      </c>
      <c r="E43" s="30" t="s">
        <v>144</v>
      </c>
      <c r="F43" s="30"/>
      <c r="G43" s="30"/>
      <c r="H43" s="30"/>
      <c r="I43" s="31"/>
      <c r="J43" s="31"/>
      <c r="K43" s="31"/>
      <c r="L43" s="299"/>
      <c r="M43" s="11" t="s">
        <v>349</v>
      </c>
      <c r="N43" s="32"/>
      <c r="O43" s="20"/>
      <c r="P43" s="36" t="s">
        <v>219</v>
      </c>
      <c r="Q43" s="30" t="s">
        <v>144</v>
      </c>
      <c r="R43" s="30"/>
      <c r="S43" s="30"/>
      <c r="T43" s="30"/>
      <c r="U43" s="31"/>
      <c r="V43" s="31"/>
      <c r="W43" s="31"/>
      <c r="X43" s="299"/>
      <c r="Y43" s="11" t="s">
        <v>445</v>
      </c>
      <c r="Z43" s="32"/>
      <c r="AA43" s="20"/>
      <c r="AB43" s="36" t="s">
        <v>219</v>
      </c>
      <c r="AC43" s="30" t="s">
        <v>144</v>
      </c>
      <c r="AD43" s="30"/>
      <c r="AE43" s="30"/>
      <c r="AF43" s="30"/>
      <c r="AG43" s="31"/>
      <c r="AH43" s="119"/>
      <c r="AI43" s="119"/>
      <c r="AJ43" s="299"/>
      <c r="AK43" s="11" t="s">
        <v>550</v>
      </c>
      <c r="AL43" s="32"/>
      <c r="AM43" s="20"/>
      <c r="AN43" s="36" t="s">
        <v>219</v>
      </c>
      <c r="AO43" s="30" t="s">
        <v>144</v>
      </c>
      <c r="AP43" s="30"/>
      <c r="AQ43" s="30"/>
      <c r="AR43" s="30"/>
      <c r="AS43" s="31">
        <f t="shared" si="6"/>
        <v>0</v>
      </c>
      <c r="AT43" s="31">
        <f t="shared" si="11"/>
        <v>0</v>
      </c>
      <c r="AU43" s="31">
        <f t="shared" si="12"/>
        <v>0</v>
      </c>
      <c r="AV43" s="299"/>
    </row>
    <row r="44" spans="1:48" s="51" customFormat="1" ht="15" customHeight="1" thickBot="1" x14ac:dyDescent="0.25">
      <c r="A44" s="11" t="s">
        <v>46</v>
      </c>
      <c r="B44" s="52"/>
      <c r="C44" s="53" t="s">
        <v>145</v>
      </c>
      <c r="D44" s="54" t="s">
        <v>146</v>
      </c>
      <c r="E44" s="54"/>
      <c r="F44" s="54"/>
      <c r="G44" s="54"/>
      <c r="H44" s="58"/>
      <c r="I44" s="56">
        <f>SUM(I45:I46)</f>
        <v>0</v>
      </c>
      <c r="J44" s="56">
        <f>SUM(J45:J46)</f>
        <v>0</v>
      </c>
      <c r="K44" s="56">
        <f>SUM(K45:K46)</f>
        <v>0</v>
      </c>
      <c r="L44" s="324"/>
      <c r="M44" s="11" t="s">
        <v>350</v>
      </c>
      <c r="N44" s="52"/>
      <c r="O44" s="53" t="s">
        <v>145</v>
      </c>
      <c r="P44" s="54" t="s">
        <v>146</v>
      </c>
      <c r="Q44" s="54"/>
      <c r="R44" s="54"/>
      <c r="S44" s="54"/>
      <c r="T44" s="58"/>
      <c r="U44" s="56">
        <f>SUM(U45:U46)</f>
        <v>1230</v>
      </c>
      <c r="V44" s="56">
        <f>SUM(V45:V46)</f>
        <v>1229</v>
      </c>
      <c r="W44" s="56">
        <f>SUM(W45:W46)</f>
        <v>1229</v>
      </c>
      <c r="X44" s="324">
        <f t="shared" ref="X44:X45" si="30">W44/V44</f>
        <v>1</v>
      </c>
      <c r="Y44" s="11" t="s">
        <v>446</v>
      </c>
      <c r="Z44" s="52"/>
      <c r="AA44" s="53" t="s">
        <v>145</v>
      </c>
      <c r="AB44" s="54" t="s">
        <v>146</v>
      </c>
      <c r="AC44" s="54"/>
      <c r="AD44" s="54"/>
      <c r="AE44" s="54"/>
      <c r="AF44" s="58"/>
      <c r="AG44" s="56">
        <f t="shared" ref="AG44:AI44" si="31">SUM(AG45:AG46)</f>
        <v>0</v>
      </c>
      <c r="AH44" s="120">
        <f t="shared" ref="AH44" si="32">SUM(AH45:AH46)</f>
        <v>0</v>
      </c>
      <c r="AI44" s="120">
        <f t="shared" si="31"/>
        <v>0</v>
      </c>
      <c r="AJ44" s="324"/>
      <c r="AK44" s="11" t="s">
        <v>551</v>
      </c>
      <c r="AL44" s="52"/>
      <c r="AM44" s="53" t="s">
        <v>145</v>
      </c>
      <c r="AN44" s="54" t="s">
        <v>146</v>
      </c>
      <c r="AO44" s="54"/>
      <c r="AP44" s="54"/>
      <c r="AQ44" s="54"/>
      <c r="AR44" s="58"/>
      <c r="AS44" s="56">
        <f t="shared" si="6"/>
        <v>1230</v>
      </c>
      <c r="AT44" s="56">
        <f t="shared" si="11"/>
        <v>1229</v>
      </c>
      <c r="AU44" s="56">
        <f t="shared" si="12"/>
        <v>1229</v>
      </c>
      <c r="AV44" s="300">
        <f t="shared" ref="AV44:AV45" si="33">AU44/AT44</f>
        <v>1</v>
      </c>
    </row>
    <row r="45" spans="1:48" s="21" customFormat="1" ht="15" customHeight="1" thickBot="1" x14ac:dyDescent="0.25">
      <c r="A45" s="11" t="s">
        <v>47</v>
      </c>
      <c r="B45" s="19"/>
      <c r="C45" s="20"/>
      <c r="D45" s="20" t="s">
        <v>220</v>
      </c>
      <c r="E45" s="22" t="s">
        <v>221</v>
      </c>
      <c r="F45" s="22"/>
      <c r="G45" s="22"/>
      <c r="H45" s="23"/>
      <c r="I45" s="24"/>
      <c r="J45" s="24"/>
      <c r="K45" s="24"/>
      <c r="L45" s="301"/>
      <c r="M45" s="11" t="s">
        <v>351</v>
      </c>
      <c r="N45" s="19"/>
      <c r="O45" s="20"/>
      <c r="P45" s="20" t="s">
        <v>220</v>
      </c>
      <c r="Q45" s="22" t="s">
        <v>221</v>
      </c>
      <c r="R45" s="22"/>
      <c r="S45" s="22"/>
      <c r="T45" s="23"/>
      <c r="U45" s="24">
        <v>1230</v>
      </c>
      <c r="V45" s="24">
        <v>1229</v>
      </c>
      <c r="W45" s="24">
        <v>1229</v>
      </c>
      <c r="X45" s="301">
        <f t="shared" si="30"/>
        <v>1</v>
      </c>
      <c r="Y45" s="11" t="s">
        <v>447</v>
      </c>
      <c r="Z45" s="19"/>
      <c r="AA45" s="20"/>
      <c r="AB45" s="20" t="s">
        <v>220</v>
      </c>
      <c r="AC45" s="22" t="s">
        <v>221</v>
      </c>
      <c r="AD45" s="22"/>
      <c r="AE45" s="22"/>
      <c r="AF45" s="23"/>
      <c r="AG45" s="24"/>
      <c r="AH45" s="121"/>
      <c r="AI45" s="121"/>
      <c r="AJ45" s="301"/>
      <c r="AK45" s="11" t="s">
        <v>552</v>
      </c>
      <c r="AL45" s="19"/>
      <c r="AM45" s="20"/>
      <c r="AN45" s="20" t="s">
        <v>220</v>
      </c>
      <c r="AO45" s="22" t="s">
        <v>221</v>
      </c>
      <c r="AP45" s="22"/>
      <c r="AQ45" s="22"/>
      <c r="AR45" s="23"/>
      <c r="AS45" s="24">
        <f t="shared" si="6"/>
        <v>1230</v>
      </c>
      <c r="AT45" s="24">
        <f t="shared" si="11"/>
        <v>1229</v>
      </c>
      <c r="AU45" s="24">
        <f t="shared" si="12"/>
        <v>1229</v>
      </c>
      <c r="AV45" s="301">
        <f t="shared" si="33"/>
        <v>1</v>
      </c>
    </row>
    <row r="46" spans="1:48" s="21" customFormat="1" ht="15" customHeight="1" thickBot="1" x14ac:dyDescent="0.25">
      <c r="A46" s="11" t="s">
        <v>48</v>
      </c>
      <c r="B46" s="19"/>
      <c r="C46" s="20"/>
      <c r="D46" s="20" t="s">
        <v>222</v>
      </c>
      <c r="E46" s="22" t="s">
        <v>223</v>
      </c>
      <c r="F46" s="22"/>
      <c r="G46" s="22"/>
      <c r="H46" s="23"/>
      <c r="I46" s="24"/>
      <c r="J46" s="24"/>
      <c r="K46" s="24"/>
      <c r="L46" s="301"/>
      <c r="M46" s="11" t="s">
        <v>352</v>
      </c>
      <c r="N46" s="19"/>
      <c r="O46" s="20"/>
      <c r="P46" s="20" t="s">
        <v>222</v>
      </c>
      <c r="Q46" s="22" t="s">
        <v>223</v>
      </c>
      <c r="R46" s="22"/>
      <c r="S46" s="22"/>
      <c r="T46" s="23"/>
      <c r="U46" s="24"/>
      <c r="V46" s="24"/>
      <c r="W46" s="24"/>
      <c r="X46" s="301"/>
      <c r="Y46" s="11" t="s">
        <v>448</v>
      </c>
      <c r="Z46" s="19"/>
      <c r="AA46" s="20"/>
      <c r="AB46" s="20" t="s">
        <v>222</v>
      </c>
      <c r="AC46" s="22" t="s">
        <v>223</v>
      </c>
      <c r="AD46" s="22"/>
      <c r="AE46" s="22"/>
      <c r="AF46" s="23"/>
      <c r="AG46" s="24"/>
      <c r="AH46" s="121"/>
      <c r="AI46" s="121"/>
      <c r="AJ46" s="301"/>
      <c r="AK46" s="11" t="s">
        <v>553</v>
      </c>
      <c r="AL46" s="19"/>
      <c r="AM46" s="20"/>
      <c r="AN46" s="20" t="s">
        <v>222</v>
      </c>
      <c r="AO46" s="22" t="s">
        <v>223</v>
      </c>
      <c r="AP46" s="22"/>
      <c r="AQ46" s="22"/>
      <c r="AR46" s="23"/>
      <c r="AS46" s="24">
        <f t="shared" si="6"/>
        <v>0</v>
      </c>
      <c r="AT46" s="24">
        <f t="shared" si="11"/>
        <v>0</v>
      </c>
      <c r="AU46" s="24">
        <f t="shared" si="12"/>
        <v>0</v>
      </c>
      <c r="AV46" s="301"/>
    </row>
    <row r="47" spans="1:48" s="51" customFormat="1" ht="15" customHeight="1" thickBot="1" x14ac:dyDescent="0.25">
      <c r="A47" s="11" t="s">
        <v>49</v>
      </c>
      <c r="B47" s="95"/>
      <c r="C47" s="96" t="s">
        <v>147</v>
      </c>
      <c r="D47" s="97" t="s">
        <v>127</v>
      </c>
      <c r="E47" s="98"/>
      <c r="F47" s="98"/>
      <c r="G47" s="98"/>
      <c r="H47" s="98"/>
      <c r="I47" s="99"/>
      <c r="J47" s="99"/>
      <c r="K47" s="99"/>
      <c r="L47" s="326"/>
      <c r="M47" s="11" t="s">
        <v>353</v>
      </c>
      <c r="N47" s="95"/>
      <c r="O47" s="96" t="s">
        <v>147</v>
      </c>
      <c r="P47" s="97" t="s">
        <v>127</v>
      </c>
      <c r="Q47" s="98"/>
      <c r="R47" s="98"/>
      <c r="S47" s="98"/>
      <c r="T47" s="98"/>
      <c r="U47" s="99"/>
      <c r="V47" s="99"/>
      <c r="W47" s="99"/>
      <c r="X47" s="326"/>
      <c r="Y47" s="11" t="s">
        <v>449</v>
      </c>
      <c r="Z47" s="95"/>
      <c r="AA47" s="96" t="s">
        <v>147</v>
      </c>
      <c r="AB47" s="97" t="s">
        <v>127</v>
      </c>
      <c r="AC47" s="98"/>
      <c r="AD47" s="98"/>
      <c r="AE47" s="98"/>
      <c r="AF47" s="98"/>
      <c r="AG47" s="99"/>
      <c r="AH47" s="123"/>
      <c r="AI47" s="123"/>
      <c r="AJ47" s="326"/>
      <c r="AK47" s="11" t="s">
        <v>554</v>
      </c>
      <c r="AL47" s="95"/>
      <c r="AM47" s="96" t="s">
        <v>147</v>
      </c>
      <c r="AN47" s="97" t="s">
        <v>127</v>
      </c>
      <c r="AO47" s="98"/>
      <c r="AP47" s="98"/>
      <c r="AQ47" s="98"/>
      <c r="AR47" s="98"/>
      <c r="AS47" s="99">
        <f t="shared" si="6"/>
        <v>0</v>
      </c>
      <c r="AT47" s="99">
        <f t="shared" si="11"/>
        <v>0</v>
      </c>
      <c r="AU47" s="99">
        <f t="shared" si="12"/>
        <v>0</v>
      </c>
      <c r="AV47" s="303"/>
    </row>
    <row r="48" spans="1:48" s="51" customFormat="1" ht="15" customHeight="1" thickBot="1" x14ac:dyDescent="0.25">
      <c r="A48" s="11" t="s">
        <v>50</v>
      </c>
      <c r="B48" s="68" t="s">
        <v>158</v>
      </c>
      <c r="C48" s="69" t="s">
        <v>159</v>
      </c>
      <c r="D48" s="70"/>
      <c r="E48" s="70"/>
      <c r="F48" s="70"/>
      <c r="G48" s="70"/>
      <c r="H48" s="70"/>
      <c r="I48" s="50"/>
      <c r="J48" s="50"/>
      <c r="K48" s="50"/>
      <c r="L48" s="322"/>
      <c r="M48" s="11" t="s">
        <v>354</v>
      </c>
      <c r="N48" s="68" t="s">
        <v>158</v>
      </c>
      <c r="O48" s="69" t="s">
        <v>159</v>
      </c>
      <c r="P48" s="70"/>
      <c r="Q48" s="70"/>
      <c r="R48" s="70"/>
      <c r="S48" s="70"/>
      <c r="T48" s="70"/>
      <c r="U48" s="50"/>
      <c r="V48" s="50"/>
      <c r="W48" s="50"/>
      <c r="X48" s="322"/>
      <c r="Y48" s="11" t="s">
        <v>450</v>
      </c>
      <c r="Z48" s="68" t="s">
        <v>158</v>
      </c>
      <c r="AA48" s="69" t="s">
        <v>159</v>
      </c>
      <c r="AB48" s="70"/>
      <c r="AC48" s="70"/>
      <c r="AD48" s="70"/>
      <c r="AE48" s="70"/>
      <c r="AF48" s="70"/>
      <c r="AG48" s="50"/>
      <c r="AH48" s="117"/>
      <c r="AI48" s="117"/>
      <c r="AJ48" s="322"/>
      <c r="AK48" s="11" t="s">
        <v>555</v>
      </c>
      <c r="AL48" s="68" t="s">
        <v>158</v>
      </c>
      <c r="AM48" s="69" t="s">
        <v>159</v>
      </c>
      <c r="AN48" s="70"/>
      <c r="AO48" s="70"/>
      <c r="AP48" s="70"/>
      <c r="AQ48" s="70"/>
      <c r="AR48" s="70"/>
      <c r="AS48" s="50">
        <f t="shared" si="6"/>
        <v>0</v>
      </c>
      <c r="AT48" s="50">
        <f t="shared" si="11"/>
        <v>0</v>
      </c>
      <c r="AU48" s="50">
        <f t="shared" si="12"/>
        <v>0</v>
      </c>
      <c r="AV48" s="297"/>
    </row>
    <row r="49" spans="1:48" s="51" customFormat="1" ht="30" customHeight="1" thickBot="1" x14ac:dyDescent="0.25">
      <c r="A49" s="11" t="s">
        <v>51</v>
      </c>
      <c r="B49" s="330" t="s">
        <v>168</v>
      </c>
      <c r="C49" s="331"/>
      <c r="D49" s="331"/>
      <c r="E49" s="331"/>
      <c r="F49" s="331"/>
      <c r="G49" s="331"/>
      <c r="H49" s="331"/>
      <c r="I49" s="64">
        <f>SUM(I40,I41,I48)</f>
        <v>1190</v>
      </c>
      <c r="J49" s="64">
        <f>SUM(J40,J41,J48)</f>
        <v>4487</v>
      </c>
      <c r="K49" s="64">
        <f>SUM(K40,K41,K48)</f>
        <v>5289</v>
      </c>
      <c r="L49" s="325">
        <f t="shared" si="3"/>
        <v>1.1787385781145532</v>
      </c>
      <c r="M49" s="11" t="s">
        <v>355</v>
      </c>
      <c r="N49" s="330" t="s">
        <v>168</v>
      </c>
      <c r="O49" s="331"/>
      <c r="P49" s="331"/>
      <c r="Q49" s="331"/>
      <c r="R49" s="331"/>
      <c r="S49" s="331"/>
      <c r="T49" s="331"/>
      <c r="U49" s="64">
        <f>SUM(U40,U41,U48)</f>
        <v>1230</v>
      </c>
      <c r="V49" s="64">
        <f>SUM(V40,V41,V48)</f>
        <v>1229</v>
      </c>
      <c r="W49" s="64">
        <f>SUM(W40,W41,W48)</f>
        <v>1229</v>
      </c>
      <c r="X49" s="325">
        <f t="shared" ref="X49" si="34">W49/V49</f>
        <v>1</v>
      </c>
      <c r="Y49" s="11" t="s">
        <v>451</v>
      </c>
      <c r="Z49" s="330" t="s">
        <v>168</v>
      </c>
      <c r="AA49" s="331"/>
      <c r="AB49" s="331"/>
      <c r="AC49" s="331"/>
      <c r="AD49" s="331"/>
      <c r="AE49" s="331"/>
      <c r="AF49" s="331"/>
      <c r="AG49" s="64">
        <f t="shared" ref="AG49:AI49" si="35">SUM(AG40,AG41,AG48)</f>
        <v>0</v>
      </c>
      <c r="AH49" s="122">
        <f t="shared" ref="AH49" si="36">SUM(AH40,AH41,AH48)</f>
        <v>0</v>
      </c>
      <c r="AI49" s="122">
        <f t="shared" si="35"/>
        <v>0</v>
      </c>
      <c r="AJ49" s="325"/>
      <c r="AK49" s="11" t="s">
        <v>556</v>
      </c>
      <c r="AL49" s="330" t="s">
        <v>168</v>
      </c>
      <c r="AM49" s="331"/>
      <c r="AN49" s="331"/>
      <c r="AO49" s="331"/>
      <c r="AP49" s="331"/>
      <c r="AQ49" s="331"/>
      <c r="AR49" s="331"/>
      <c r="AS49" s="64">
        <f t="shared" si="6"/>
        <v>2420</v>
      </c>
      <c r="AT49" s="64">
        <f t="shared" si="11"/>
        <v>5716</v>
      </c>
      <c r="AU49" s="64">
        <f t="shared" si="12"/>
        <v>6518</v>
      </c>
      <c r="AV49" s="304">
        <f>AU49/AT49</f>
        <v>1.1403079076277116</v>
      </c>
    </row>
    <row r="50" spans="1:48" s="6" customFormat="1" ht="15" customHeight="1" thickBot="1" x14ac:dyDescent="0.25">
      <c r="A50" s="11" t="s">
        <v>52</v>
      </c>
      <c r="B50" s="124"/>
      <c r="C50" s="125"/>
      <c r="D50" s="125"/>
      <c r="E50" s="125"/>
      <c r="F50" s="125"/>
      <c r="G50" s="125"/>
      <c r="H50" s="125"/>
      <c r="I50" s="125"/>
      <c r="J50" s="125"/>
      <c r="K50" s="125"/>
      <c r="L50" s="125"/>
      <c r="M50" s="11" t="s">
        <v>356</v>
      </c>
      <c r="N50" s="124"/>
      <c r="O50" s="125"/>
      <c r="P50" s="125"/>
      <c r="Q50" s="125"/>
      <c r="R50" s="125"/>
      <c r="S50" s="125"/>
      <c r="T50" s="125"/>
      <c r="U50" s="125"/>
      <c r="V50" s="125"/>
      <c r="W50" s="125"/>
      <c r="X50" s="125"/>
      <c r="Y50" s="11" t="s">
        <v>452</v>
      </c>
      <c r="Z50" s="124"/>
      <c r="AA50" s="125"/>
      <c r="AB50" s="125"/>
      <c r="AC50" s="125"/>
      <c r="AD50" s="125"/>
      <c r="AE50" s="125"/>
      <c r="AF50" s="125"/>
      <c r="AG50" s="125"/>
      <c r="AH50" s="125"/>
      <c r="AI50" s="125"/>
      <c r="AJ50" s="125"/>
      <c r="AK50" s="11" t="s">
        <v>557</v>
      </c>
      <c r="AL50" s="124"/>
      <c r="AM50" s="125"/>
      <c r="AN50" s="125"/>
      <c r="AO50" s="125"/>
      <c r="AP50" s="125"/>
      <c r="AQ50" s="125"/>
      <c r="AR50" s="125"/>
      <c r="AS50" s="125"/>
      <c r="AT50" s="135"/>
      <c r="AU50" s="135"/>
      <c r="AV50" s="135"/>
    </row>
    <row r="51" spans="1:48" ht="128.25" thickBot="1" x14ac:dyDescent="0.25">
      <c r="A51" s="11" t="s">
        <v>53</v>
      </c>
      <c r="B51" s="332" t="s">
        <v>85</v>
      </c>
      <c r="C51" s="332"/>
      <c r="D51" s="332"/>
      <c r="E51" s="332"/>
      <c r="F51" s="332"/>
      <c r="G51" s="332"/>
      <c r="H51" s="332"/>
      <c r="I51" s="116" t="s">
        <v>503</v>
      </c>
      <c r="J51" s="116" t="s">
        <v>504</v>
      </c>
      <c r="K51" s="116" t="s">
        <v>631</v>
      </c>
      <c r="L51" s="116" t="s">
        <v>626</v>
      </c>
      <c r="M51" s="11" t="s">
        <v>357</v>
      </c>
      <c r="N51" s="332" t="s">
        <v>85</v>
      </c>
      <c r="O51" s="332"/>
      <c r="P51" s="332"/>
      <c r="Q51" s="332"/>
      <c r="R51" s="332"/>
      <c r="S51" s="332"/>
      <c r="T51" s="332"/>
      <c r="U51" s="116" t="s">
        <v>608</v>
      </c>
      <c r="V51" s="116" t="s">
        <v>609</v>
      </c>
      <c r="W51" s="116" t="s">
        <v>630</v>
      </c>
      <c r="X51" s="116" t="s">
        <v>626</v>
      </c>
      <c r="Y51" s="11" t="s">
        <v>453</v>
      </c>
      <c r="Z51" s="332" t="s">
        <v>85</v>
      </c>
      <c r="AA51" s="332"/>
      <c r="AB51" s="332"/>
      <c r="AC51" s="332"/>
      <c r="AD51" s="332"/>
      <c r="AE51" s="332"/>
      <c r="AF51" s="332"/>
      <c r="AG51" s="115" t="s">
        <v>505</v>
      </c>
      <c r="AH51" s="115" t="s">
        <v>506</v>
      </c>
      <c r="AI51" s="115" t="s">
        <v>629</v>
      </c>
      <c r="AJ51" s="116" t="s">
        <v>626</v>
      </c>
      <c r="AK51" s="11" t="s">
        <v>558</v>
      </c>
      <c r="AL51" s="332" t="s">
        <v>85</v>
      </c>
      <c r="AM51" s="332"/>
      <c r="AN51" s="332"/>
      <c r="AO51" s="332"/>
      <c r="AP51" s="332"/>
      <c r="AQ51" s="332"/>
      <c r="AR51" s="332"/>
      <c r="AS51" s="28" t="s">
        <v>507</v>
      </c>
      <c r="AT51" s="28" t="s">
        <v>508</v>
      </c>
      <c r="AU51" s="28" t="s">
        <v>628</v>
      </c>
      <c r="AV51" s="28" t="s">
        <v>627</v>
      </c>
    </row>
    <row r="52" spans="1:48" s="74" customFormat="1" ht="16.5" thickBot="1" x14ac:dyDescent="0.3">
      <c r="A52" s="11" t="s">
        <v>54</v>
      </c>
      <c r="B52" s="71" t="s">
        <v>64</v>
      </c>
      <c r="C52" s="72" t="s">
        <v>79</v>
      </c>
      <c r="D52" s="72"/>
      <c r="E52" s="72"/>
      <c r="F52" s="72"/>
      <c r="G52" s="72"/>
      <c r="H52" s="72"/>
      <c r="I52" s="73">
        <f>SUM(I53:I57)</f>
        <v>2020</v>
      </c>
      <c r="J52" s="73">
        <f>SUM(J53:J57)</f>
        <v>4916</v>
      </c>
      <c r="K52" s="73">
        <f>SUM(K53:K57)</f>
        <v>880</v>
      </c>
      <c r="L52" s="314">
        <f t="shared" ref="L52:L77" si="37">K52/J52</f>
        <v>0.1790073230268511</v>
      </c>
      <c r="M52" s="11" t="s">
        <v>358</v>
      </c>
      <c r="N52" s="71" t="s">
        <v>64</v>
      </c>
      <c r="O52" s="72" t="s">
        <v>79</v>
      </c>
      <c r="P52" s="72"/>
      <c r="Q52" s="72"/>
      <c r="R52" s="72"/>
      <c r="S52" s="72"/>
      <c r="T52" s="72"/>
      <c r="U52" s="73">
        <f>SUM(U53:U57)</f>
        <v>0</v>
      </c>
      <c r="V52" s="73">
        <f>SUM(V53:V57)</f>
        <v>0</v>
      </c>
      <c r="W52" s="73">
        <f>SUM(W53:W57)</f>
        <v>0</v>
      </c>
      <c r="X52" s="314"/>
      <c r="Y52" s="11" t="s">
        <v>454</v>
      </c>
      <c r="Z52" s="71" t="s">
        <v>64</v>
      </c>
      <c r="AA52" s="72" t="s">
        <v>79</v>
      </c>
      <c r="AB52" s="72"/>
      <c r="AC52" s="72"/>
      <c r="AD52" s="72"/>
      <c r="AE52" s="72"/>
      <c r="AF52" s="72"/>
      <c r="AG52" s="73">
        <f t="shared" ref="AG52:AI52" si="38">SUM(AG53:AG57)</f>
        <v>400</v>
      </c>
      <c r="AH52" s="73">
        <f t="shared" ref="AH52" si="39">SUM(AH53:AH57)</f>
        <v>800</v>
      </c>
      <c r="AI52" s="73">
        <f t="shared" si="38"/>
        <v>50</v>
      </c>
      <c r="AJ52" s="314">
        <f>AI52/AH52</f>
        <v>6.25E-2</v>
      </c>
      <c r="AK52" s="11" t="s">
        <v>559</v>
      </c>
      <c r="AL52" s="71" t="s">
        <v>64</v>
      </c>
      <c r="AM52" s="72" t="s">
        <v>79</v>
      </c>
      <c r="AN52" s="72"/>
      <c r="AO52" s="72"/>
      <c r="AP52" s="72"/>
      <c r="AQ52" s="72"/>
      <c r="AR52" s="72"/>
      <c r="AS52" s="73">
        <f t="shared" ref="AS52:AU77" si="40">I52+AG52+U52</f>
        <v>2420</v>
      </c>
      <c r="AT52" s="73">
        <f t="shared" si="40"/>
        <v>5716</v>
      </c>
      <c r="AU52" s="73">
        <f t="shared" si="40"/>
        <v>930</v>
      </c>
      <c r="AV52" s="305">
        <f t="shared" ref="AV52:AV60" si="41">AU52/AT52</f>
        <v>0.16270118964310706</v>
      </c>
    </row>
    <row r="53" spans="1:48" s="74" customFormat="1" ht="16.5" thickBot="1" x14ac:dyDescent="0.3">
      <c r="A53" s="11" t="s">
        <v>55</v>
      </c>
      <c r="B53" s="75"/>
      <c r="C53" s="76" t="s">
        <v>66</v>
      </c>
      <c r="D53" s="77" t="s">
        <v>80</v>
      </c>
      <c r="E53" s="77"/>
      <c r="F53" s="77"/>
      <c r="G53" s="77"/>
      <c r="H53" s="126"/>
      <c r="I53" s="78">
        <v>350</v>
      </c>
      <c r="J53" s="78">
        <v>350</v>
      </c>
      <c r="K53" s="78">
        <v>108</v>
      </c>
      <c r="L53" s="315">
        <f t="shared" si="37"/>
        <v>0.30857142857142855</v>
      </c>
      <c r="M53" s="11" t="s">
        <v>359</v>
      </c>
      <c r="N53" s="75"/>
      <c r="O53" s="76" t="s">
        <v>66</v>
      </c>
      <c r="P53" s="77" t="s">
        <v>80</v>
      </c>
      <c r="Q53" s="77"/>
      <c r="R53" s="77"/>
      <c r="S53" s="77"/>
      <c r="T53" s="126"/>
      <c r="U53" s="78"/>
      <c r="V53" s="78"/>
      <c r="W53" s="78"/>
      <c r="X53" s="315"/>
      <c r="Y53" s="11" t="s">
        <v>455</v>
      </c>
      <c r="Z53" s="75"/>
      <c r="AA53" s="76" t="s">
        <v>66</v>
      </c>
      <c r="AB53" s="77" t="s">
        <v>80</v>
      </c>
      <c r="AC53" s="77"/>
      <c r="AD53" s="77"/>
      <c r="AE53" s="77"/>
      <c r="AF53" s="126"/>
      <c r="AG53" s="78"/>
      <c r="AH53" s="78"/>
      <c r="AI53" s="78"/>
      <c r="AJ53" s="315"/>
      <c r="AK53" s="11" t="s">
        <v>560</v>
      </c>
      <c r="AL53" s="75"/>
      <c r="AM53" s="76" t="s">
        <v>66</v>
      </c>
      <c r="AN53" s="77" t="s">
        <v>80</v>
      </c>
      <c r="AO53" s="77"/>
      <c r="AP53" s="77"/>
      <c r="AQ53" s="77"/>
      <c r="AR53" s="126"/>
      <c r="AS53" s="78">
        <f t="shared" si="40"/>
        <v>350</v>
      </c>
      <c r="AT53" s="78">
        <f t="shared" si="40"/>
        <v>350</v>
      </c>
      <c r="AU53" s="78">
        <f t="shared" si="40"/>
        <v>108</v>
      </c>
      <c r="AV53" s="306">
        <f t="shared" si="41"/>
        <v>0.30857142857142855</v>
      </c>
    </row>
    <row r="54" spans="1:48" s="74" customFormat="1" ht="16.5" thickBot="1" x14ac:dyDescent="0.3">
      <c r="A54" s="11" t="s">
        <v>56</v>
      </c>
      <c r="B54" s="75"/>
      <c r="C54" s="76" t="s">
        <v>68</v>
      </c>
      <c r="D54" s="79" t="s">
        <v>148</v>
      </c>
      <c r="E54" s="80"/>
      <c r="F54" s="79"/>
      <c r="G54" s="79"/>
      <c r="H54" s="127"/>
      <c r="I54" s="81">
        <v>150</v>
      </c>
      <c r="J54" s="81">
        <v>150</v>
      </c>
      <c r="K54" s="81"/>
      <c r="L54" s="316">
        <f t="shared" si="37"/>
        <v>0</v>
      </c>
      <c r="M54" s="11" t="s">
        <v>360</v>
      </c>
      <c r="N54" s="75"/>
      <c r="O54" s="76" t="s">
        <v>68</v>
      </c>
      <c r="P54" s="79" t="s">
        <v>148</v>
      </c>
      <c r="Q54" s="80"/>
      <c r="R54" s="79"/>
      <c r="S54" s="79"/>
      <c r="T54" s="127"/>
      <c r="U54" s="81"/>
      <c r="V54" s="81"/>
      <c r="W54" s="81"/>
      <c r="X54" s="316"/>
      <c r="Y54" s="11" t="s">
        <v>456</v>
      </c>
      <c r="Z54" s="75"/>
      <c r="AA54" s="76" t="s">
        <v>68</v>
      </c>
      <c r="AB54" s="79" t="s">
        <v>148</v>
      </c>
      <c r="AC54" s="80"/>
      <c r="AD54" s="79"/>
      <c r="AE54" s="79"/>
      <c r="AF54" s="127"/>
      <c r="AG54" s="81"/>
      <c r="AH54" s="81"/>
      <c r="AI54" s="81"/>
      <c r="AJ54" s="316"/>
      <c r="AK54" s="11" t="s">
        <v>561</v>
      </c>
      <c r="AL54" s="75"/>
      <c r="AM54" s="76" t="s">
        <v>68</v>
      </c>
      <c r="AN54" s="79" t="s">
        <v>148</v>
      </c>
      <c r="AO54" s="80"/>
      <c r="AP54" s="79"/>
      <c r="AQ54" s="79"/>
      <c r="AR54" s="127"/>
      <c r="AS54" s="81">
        <f t="shared" si="40"/>
        <v>150</v>
      </c>
      <c r="AT54" s="81">
        <f t="shared" si="40"/>
        <v>150</v>
      </c>
      <c r="AU54" s="81">
        <f t="shared" si="40"/>
        <v>0</v>
      </c>
      <c r="AV54" s="307">
        <f t="shared" si="41"/>
        <v>0</v>
      </c>
    </row>
    <row r="55" spans="1:48" s="74" customFormat="1" ht="16.5" thickBot="1" x14ac:dyDescent="0.3">
      <c r="A55" s="11" t="s">
        <v>57</v>
      </c>
      <c r="B55" s="75"/>
      <c r="C55" s="76" t="s">
        <v>69</v>
      </c>
      <c r="D55" s="79" t="s">
        <v>149</v>
      </c>
      <c r="E55" s="80"/>
      <c r="F55" s="79"/>
      <c r="G55" s="79"/>
      <c r="H55" s="127"/>
      <c r="I55" s="81">
        <v>1000</v>
      </c>
      <c r="J55" s="81">
        <v>3896</v>
      </c>
      <c r="K55" s="81">
        <v>652</v>
      </c>
      <c r="L55" s="316">
        <f t="shared" si="37"/>
        <v>0.1673511293634497</v>
      </c>
      <c r="M55" s="11" t="s">
        <v>361</v>
      </c>
      <c r="N55" s="75"/>
      <c r="O55" s="76" t="s">
        <v>69</v>
      </c>
      <c r="P55" s="79" t="s">
        <v>149</v>
      </c>
      <c r="Q55" s="80"/>
      <c r="R55" s="79"/>
      <c r="S55" s="79"/>
      <c r="T55" s="127"/>
      <c r="U55" s="81"/>
      <c r="V55" s="81"/>
      <c r="W55" s="81"/>
      <c r="X55" s="316"/>
      <c r="Y55" s="11" t="s">
        <v>457</v>
      </c>
      <c r="Z55" s="75"/>
      <c r="AA55" s="76" t="s">
        <v>69</v>
      </c>
      <c r="AB55" s="79" t="s">
        <v>149</v>
      </c>
      <c r="AC55" s="80"/>
      <c r="AD55" s="79"/>
      <c r="AE55" s="79"/>
      <c r="AF55" s="127"/>
      <c r="AG55" s="81"/>
      <c r="AH55" s="81"/>
      <c r="AI55" s="81"/>
      <c r="AJ55" s="316"/>
      <c r="AK55" s="11" t="s">
        <v>562</v>
      </c>
      <c r="AL55" s="75"/>
      <c r="AM55" s="76" t="s">
        <v>69</v>
      </c>
      <c r="AN55" s="79" t="s">
        <v>149</v>
      </c>
      <c r="AO55" s="80"/>
      <c r="AP55" s="79"/>
      <c r="AQ55" s="79"/>
      <c r="AR55" s="127"/>
      <c r="AS55" s="81">
        <f t="shared" si="40"/>
        <v>1000</v>
      </c>
      <c r="AT55" s="81">
        <f t="shared" si="40"/>
        <v>3896</v>
      </c>
      <c r="AU55" s="81">
        <f t="shared" si="40"/>
        <v>652</v>
      </c>
      <c r="AV55" s="307">
        <f t="shared" si="41"/>
        <v>0.1673511293634497</v>
      </c>
    </row>
    <row r="56" spans="1:48" s="74" customFormat="1" ht="16.5" thickBot="1" x14ac:dyDescent="0.3">
      <c r="A56" s="11" t="s">
        <v>58</v>
      </c>
      <c r="B56" s="75"/>
      <c r="C56" s="76" t="s">
        <v>71</v>
      </c>
      <c r="D56" s="82" t="s">
        <v>165</v>
      </c>
      <c r="E56" s="83"/>
      <c r="F56" s="83"/>
      <c r="G56" s="82"/>
      <c r="H56" s="128"/>
      <c r="I56" s="94">
        <v>120</v>
      </c>
      <c r="J56" s="94">
        <v>120</v>
      </c>
      <c r="K56" s="94">
        <v>120</v>
      </c>
      <c r="L56" s="317">
        <f t="shared" si="37"/>
        <v>1</v>
      </c>
      <c r="M56" s="11" t="s">
        <v>362</v>
      </c>
      <c r="N56" s="75"/>
      <c r="O56" s="76" t="s">
        <v>71</v>
      </c>
      <c r="P56" s="82" t="s">
        <v>165</v>
      </c>
      <c r="Q56" s="83"/>
      <c r="R56" s="83"/>
      <c r="S56" s="82"/>
      <c r="T56" s="128"/>
      <c r="U56" s="94"/>
      <c r="V56" s="94"/>
      <c r="W56" s="94"/>
      <c r="X56" s="317"/>
      <c r="Y56" s="11" t="s">
        <v>458</v>
      </c>
      <c r="Z56" s="75"/>
      <c r="AA56" s="76" t="s">
        <v>71</v>
      </c>
      <c r="AB56" s="82" t="s">
        <v>165</v>
      </c>
      <c r="AC56" s="83"/>
      <c r="AD56" s="83"/>
      <c r="AE56" s="82"/>
      <c r="AF56" s="128"/>
      <c r="AG56" s="94"/>
      <c r="AH56" s="94"/>
      <c r="AI56" s="94"/>
      <c r="AJ56" s="317"/>
      <c r="AK56" s="11" t="s">
        <v>563</v>
      </c>
      <c r="AL56" s="75"/>
      <c r="AM56" s="76" t="s">
        <v>71</v>
      </c>
      <c r="AN56" s="82" t="s">
        <v>165</v>
      </c>
      <c r="AO56" s="83"/>
      <c r="AP56" s="83"/>
      <c r="AQ56" s="82"/>
      <c r="AR56" s="128"/>
      <c r="AS56" s="94">
        <f t="shared" si="40"/>
        <v>120</v>
      </c>
      <c r="AT56" s="94">
        <f t="shared" si="40"/>
        <v>120</v>
      </c>
      <c r="AU56" s="94">
        <f t="shared" si="40"/>
        <v>120</v>
      </c>
      <c r="AV56" s="308">
        <f t="shared" si="41"/>
        <v>1</v>
      </c>
    </row>
    <row r="57" spans="1:48" s="74" customFormat="1" ht="16.5" thickBot="1" x14ac:dyDescent="0.3">
      <c r="A57" s="11" t="s">
        <v>59</v>
      </c>
      <c r="B57" s="75"/>
      <c r="C57" s="76" t="s">
        <v>70</v>
      </c>
      <c r="D57" s="79" t="s">
        <v>150</v>
      </c>
      <c r="E57" s="80"/>
      <c r="F57" s="79"/>
      <c r="G57" s="79"/>
      <c r="H57" s="127"/>
      <c r="I57" s="81">
        <f>SUM(I58:I62)</f>
        <v>400</v>
      </c>
      <c r="J57" s="81">
        <f>SUM(J58:J62)</f>
        <v>400</v>
      </c>
      <c r="K57" s="81">
        <f>SUM(K58:K62)</f>
        <v>0</v>
      </c>
      <c r="L57" s="316">
        <f t="shared" si="37"/>
        <v>0</v>
      </c>
      <c r="M57" s="11" t="s">
        <v>363</v>
      </c>
      <c r="N57" s="75"/>
      <c r="O57" s="76" t="s">
        <v>70</v>
      </c>
      <c r="P57" s="79" t="s">
        <v>150</v>
      </c>
      <c r="Q57" s="80"/>
      <c r="R57" s="79"/>
      <c r="S57" s="79"/>
      <c r="T57" s="127"/>
      <c r="U57" s="81">
        <f>SUM(U58:U62)</f>
        <v>0</v>
      </c>
      <c r="V57" s="81">
        <f>SUM(V58:V62)</f>
        <v>0</v>
      </c>
      <c r="W57" s="81">
        <f>SUM(W58:W62)</f>
        <v>0</v>
      </c>
      <c r="X57" s="316"/>
      <c r="Y57" s="11" t="s">
        <v>459</v>
      </c>
      <c r="Z57" s="75"/>
      <c r="AA57" s="76" t="s">
        <v>70</v>
      </c>
      <c r="AB57" s="79" t="s">
        <v>150</v>
      </c>
      <c r="AC57" s="80"/>
      <c r="AD57" s="79"/>
      <c r="AE57" s="79"/>
      <c r="AF57" s="127"/>
      <c r="AG57" s="81">
        <f t="shared" ref="AG57:AI57" si="42">SUM(AG58:AG62)</f>
        <v>400</v>
      </c>
      <c r="AH57" s="81">
        <f t="shared" ref="AH57" si="43">SUM(AH58:AH62)</f>
        <v>800</v>
      </c>
      <c r="AI57" s="81">
        <f t="shared" si="42"/>
        <v>50</v>
      </c>
      <c r="AJ57" s="316">
        <f>AI57/AH57</f>
        <v>6.25E-2</v>
      </c>
      <c r="AK57" s="11" t="s">
        <v>564</v>
      </c>
      <c r="AL57" s="75"/>
      <c r="AM57" s="76" t="s">
        <v>70</v>
      </c>
      <c r="AN57" s="79" t="s">
        <v>150</v>
      </c>
      <c r="AO57" s="80"/>
      <c r="AP57" s="79"/>
      <c r="AQ57" s="79"/>
      <c r="AR57" s="127"/>
      <c r="AS57" s="81">
        <f t="shared" si="40"/>
        <v>800</v>
      </c>
      <c r="AT57" s="81">
        <f t="shared" si="40"/>
        <v>1200</v>
      </c>
      <c r="AU57" s="81">
        <f t="shared" si="40"/>
        <v>50</v>
      </c>
      <c r="AV57" s="307">
        <f t="shared" si="41"/>
        <v>4.1666666666666664E-2</v>
      </c>
    </row>
    <row r="58" spans="1:48" s="9" customFormat="1" ht="15" thickBot="1" x14ac:dyDescent="0.25">
      <c r="A58" s="11" t="s">
        <v>60</v>
      </c>
      <c r="B58" s="40"/>
      <c r="C58" s="41"/>
      <c r="D58" s="42" t="s">
        <v>224</v>
      </c>
      <c r="E58" s="43" t="s">
        <v>225</v>
      </c>
      <c r="F58" s="43"/>
      <c r="G58" s="43"/>
      <c r="H58" s="129"/>
      <c r="I58" s="26">
        <v>400</v>
      </c>
      <c r="J58" s="26">
        <v>400</v>
      </c>
      <c r="K58" s="26">
        <v>0</v>
      </c>
      <c r="L58" s="309">
        <f t="shared" si="37"/>
        <v>0</v>
      </c>
      <c r="M58" s="11" t="s">
        <v>364</v>
      </c>
      <c r="N58" s="40"/>
      <c r="O58" s="41"/>
      <c r="P58" s="42" t="s">
        <v>224</v>
      </c>
      <c r="Q58" s="43" t="s">
        <v>225</v>
      </c>
      <c r="R58" s="43"/>
      <c r="S58" s="43"/>
      <c r="T58" s="129"/>
      <c r="U58" s="26"/>
      <c r="V58" s="26"/>
      <c r="W58" s="26"/>
      <c r="X58" s="309"/>
      <c r="Y58" s="11" t="s">
        <v>460</v>
      </c>
      <c r="Z58" s="40"/>
      <c r="AA58" s="41"/>
      <c r="AB58" s="42" t="s">
        <v>224</v>
      </c>
      <c r="AC58" s="43" t="s">
        <v>225</v>
      </c>
      <c r="AD58" s="43"/>
      <c r="AE58" s="43"/>
      <c r="AF58" s="129"/>
      <c r="AG58" s="26"/>
      <c r="AH58" s="26"/>
      <c r="AI58" s="26"/>
      <c r="AJ58" s="309"/>
      <c r="AK58" s="11" t="s">
        <v>565</v>
      </c>
      <c r="AL58" s="40"/>
      <c r="AM58" s="41"/>
      <c r="AN58" s="42" t="s">
        <v>224</v>
      </c>
      <c r="AO58" s="43" t="s">
        <v>225</v>
      </c>
      <c r="AP58" s="43"/>
      <c r="AQ58" s="43"/>
      <c r="AR58" s="129"/>
      <c r="AS58" s="26">
        <f t="shared" si="40"/>
        <v>400</v>
      </c>
      <c r="AT58" s="26">
        <f t="shared" si="40"/>
        <v>400</v>
      </c>
      <c r="AU58" s="26">
        <f t="shared" si="40"/>
        <v>0</v>
      </c>
      <c r="AV58" s="309">
        <f t="shared" si="41"/>
        <v>0</v>
      </c>
    </row>
    <row r="59" spans="1:48" s="9" customFormat="1" ht="15" thickBot="1" x14ac:dyDescent="0.25">
      <c r="A59" s="11" t="s">
        <v>61</v>
      </c>
      <c r="B59" s="40"/>
      <c r="C59" s="41"/>
      <c r="D59" s="42" t="s">
        <v>226</v>
      </c>
      <c r="E59" s="43" t="s">
        <v>227</v>
      </c>
      <c r="F59" s="10"/>
      <c r="G59" s="43"/>
      <c r="H59" s="129"/>
      <c r="I59" s="26"/>
      <c r="J59" s="26"/>
      <c r="K59" s="26"/>
      <c r="L59" s="309"/>
      <c r="M59" s="11" t="s">
        <v>365</v>
      </c>
      <c r="N59" s="40"/>
      <c r="O59" s="41"/>
      <c r="P59" s="42" t="s">
        <v>226</v>
      </c>
      <c r="Q59" s="43" t="s">
        <v>227</v>
      </c>
      <c r="R59" s="10"/>
      <c r="S59" s="43"/>
      <c r="T59" s="129"/>
      <c r="U59" s="26"/>
      <c r="V59" s="26"/>
      <c r="W59" s="26"/>
      <c r="X59" s="309"/>
      <c r="Y59" s="11" t="s">
        <v>461</v>
      </c>
      <c r="Z59" s="40"/>
      <c r="AA59" s="41"/>
      <c r="AB59" s="42" t="s">
        <v>226</v>
      </c>
      <c r="AC59" s="43" t="s">
        <v>227</v>
      </c>
      <c r="AD59" s="10"/>
      <c r="AE59" s="43"/>
      <c r="AF59" s="129"/>
      <c r="AG59" s="26"/>
      <c r="AH59" s="26"/>
      <c r="AI59" s="26"/>
      <c r="AJ59" s="309"/>
      <c r="AK59" s="11" t="s">
        <v>566</v>
      </c>
      <c r="AL59" s="40"/>
      <c r="AM59" s="41"/>
      <c r="AN59" s="42" t="s">
        <v>226</v>
      </c>
      <c r="AO59" s="43" t="s">
        <v>227</v>
      </c>
      <c r="AP59" s="10"/>
      <c r="AQ59" s="43"/>
      <c r="AR59" s="129"/>
      <c r="AS59" s="26">
        <f t="shared" si="40"/>
        <v>0</v>
      </c>
      <c r="AT59" s="26">
        <f t="shared" si="40"/>
        <v>0</v>
      </c>
      <c r="AU59" s="26">
        <f t="shared" si="40"/>
        <v>0</v>
      </c>
      <c r="AV59" s="309"/>
    </row>
    <row r="60" spans="1:48" s="9" customFormat="1" ht="15" thickBot="1" x14ac:dyDescent="0.25">
      <c r="A60" s="11" t="s">
        <v>62</v>
      </c>
      <c r="B60" s="40"/>
      <c r="C60" s="41"/>
      <c r="D60" s="42" t="s">
        <v>228</v>
      </c>
      <c r="E60" s="44" t="s">
        <v>229</v>
      </c>
      <c r="F60" s="25"/>
      <c r="G60" s="44"/>
      <c r="H60" s="130"/>
      <c r="I60" s="131"/>
      <c r="J60" s="131"/>
      <c r="K60" s="131"/>
      <c r="L60" s="310"/>
      <c r="M60" s="11" t="s">
        <v>366</v>
      </c>
      <c r="N60" s="40"/>
      <c r="O60" s="41"/>
      <c r="P60" s="42" t="s">
        <v>228</v>
      </c>
      <c r="Q60" s="44" t="s">
        <v>229</v>
      </c>
      <c r="R60" s="25"/>
      <c r="S60" s="44"/>
      <c r="T60" s="130"/>
      <c r="U60" s="131"/>
      <c r="V60" s="131"/>
      <c r="W60" s="131"/>
      <c r="X60" s="310"/>
      <c r="Y60" s="11" t="s">
        <v>462</v>
      </c>
      <c r="Z60" s="40"/>
      <c r="AA60" s="41"/>
      <c r="AB60" s="42" t="s">
        <v>228</v>
      </c>
      <c r="AC60" s="44" t="s">
        <v>229</v>
      </c>
      <c r="AD60" s="25"/>
      <c r="AE60" s="44"/>
      <c r="AF60" s="130"/>
      <c r="AG60" s="131">
        <v>400</v>
      </c>
      <c r="AH60" s="131">
        <v>800</v>
      </c>
      <c r="AI60" s="131">
        <v>50</v>
      </c>
      <c r="AJ60" s="310">
        <f>AI60/AH60</f>
        <v>6.25E-2</v>
      </c>
      <c r="AK60" s="11" t="s">
        <v>567</v>
      </c>
      <c r="AL60" s="40"/>
      <c r="AM60" s="41"/>
      <c r="AN60" s="42" t="s">
        <v>228</v>
      </c>
      <c r="AO60" s="44" t="s">
        <v>229</v>
      </c>
      <c r="AP60" s="25"/>
      <c r="AQ60" s="44"/>
      <c r="AR60" s="130"/>
      <c r="AS60" s="131">
        <f t="shared" si="40"/>
        <v>400</v>
      </c>
      <c r="AT60" s="131">
        <f t="shared" si="40"/>
        <v>800</v>
      </c>
      <c r="AU60" s="131">
        <f t="shared" si="40"/>
        <v>50</v>
      </c>
      <c r="AV60" s="310">
        <f t="shared" si="41"/>
        <v>6.25E-2</v>
      </c>
    </row>
    <row r="61" spans="1:48" s="9" customFormat="1" ht="15" thickBot="1" x14ac:dyDescent="0.25">
      <c r="A61" s="11" t="s">
        <v>88</v>
      </c>
      <c r="B61" s="40"/>
      <c r="C61" s="41"/>
      <c r="D61" s="42" t="s">
        <v>230</v>
      </c>
      <c r="E61" s="43" t="s">
        <v>231</v>
      </c>
      <c r="F61" s="10"/>
      <c r="G61" s="43"/>
      <c r="H61" s="129"/>
      <c r="I61" s="26"/>
      <c r="J61" s="26"/>
      <c r="K61" s="26"/>
      <c r="L61" s="309"/>
      <c r="M61" s="11" t="s">
        <v>367</v>
      </c>
      <c r="N61" s="40"/>
      <c r="O61" s="41"/>
      <c r="P61" s="42" t="s">
        <v>230</v>
      </c>
      <c r="Q61" s="43" t="s">
        <v>231</v>
      </c>
      <c r="R61" s="10"/>
      <c r="S61" s="43"/>
      <c r="T61" s="129"/>
      <c r="U61" s="26"/>
      <c r="V61" s="26"/>
      <c r="W61" s="26"/>
      <c r="X61" s="309"/>
      <c r="Y61" s="11" t="s">
        <v>463</v>
      </c>
      <c r="Z61" s="40"/>
      <c r="AA61" s="41"/>
      <c r="AB61" s="42" t="s">
        <v>230</v>
      </c>
      <c r="AC61" s="43" t="s">
        <v>231</v>
      </c>
      <c r="AD61" s="10"/>
      <c r="AE61" s="43"/>
      <c r="AF61" s="129"/>
      <c r="AG61" s="26"/>
      <c r="AH61" s="26"/>
      <c r="AI61" s="26"/>
      <c r="AJ61" s="309"/>
      <c r="AK61" s="11" t="s">
        <v>568</v>
      </c>
      <c r="AL61" s="40"/>
      <c r="AM61" s="41"/>
      <c r="AN61" s="42" t="s">
        <v>230</v>
      </c>
      <c r="AO61" s="43" t="s">
        <v>231</v>
      </c>
      <c r="AP61" s="10"/>
      <c r="AQ61" s="43"/>
      <c r="AR61" s="129"/>
      <c r="AS61" s="26">
        <f t="shared" si="40"/>
        <v>0</v>
      </c>
      <c r="AT61" s="26">
        <f t="shared" si="40"/>
        <v>0</v>
      </c>
      <c r="AU61" s="26">
        <f t="shared" si="40"/>
        <v>0</v>
      </c>
      <c r="AV61" s="309"/>
    </row>
    <row r="62" spans="1:48" s="9" customFormat="1" ht="15" thickBot="1" x14ac:dyDescent="0.25">
      <c r="A62" s="11" t="s">
        <v>89</v>
      </c>
      <c r="B62" s="40"/>
      <c r="C62" s="41"/>
      <c r="D62" s="42" t="s">
        <v>232</v>
      </c>
      <c r="E62" s="43" t="s">
        <v>82</v>
      </c>
      <c r="F62" s="10"/>
      <c r="G62" s="43"/>
      <c r="H62" s="129"/>
      <c r="I62" s="26"/>
      <c r="J62" s="26"/>
      <c r="K62" s="26"/>
      <c r="L62" s="309"/>
      <c r="M62" s="11" t="s">
        <v>368</v>
      </c>
      <c r="N62" s="40"/>
      <c r="O62" s="41"/>
      <c r="P62" s="42" t="s">
        <v>232</v>
      </c>
      <c r="Q62" s="43" t="s">
        <v>82</v>
      </c>
      <c r="R62" s="10"/>
      <c r="S62" s="43"/>
      <c r="T62" s="129"/>
      <c r="U62" s="26"/>
      <c r="V62" s="26"/>
      <c r="W62" s="26"/>
      <c r="X62" s="309"/>
      <c r="Y62" s="11" t="s">
        <v>464</v>
      </c>
      <c r="Z62" s="40"/>
      <c r="AA62" s="41"/>
      <c r="AB62" s="42" t="s">
        <v>232</v>
      </c>
      <c r="AC62" s="43" t="s">
        <v>82</v>
      </c>
      <c r="AD62" s="10"/>
      <c r="AE62" s="43"/>
      <c r="AF62" s="129"/>
      <c r="AG62" s="26"/>
      <c r="AH62" s="26"/>
      <c r="AI62" s="26"/>
      <c r="AJ62" s="309"/>
      <c r="AK62" s="11" t="s">
        <v>569</v>
      </c>
      <c r="AL62" s="40"/>
      <c r="AM62" s="41"/>
      <c r="AN62" s="42" t="s">
        <v>232</v>
      </c>
      <c r="AO62" s="43" t="s">
        <v>82</v>
      </c>
      <c r="AP62" s="10"/>
      <c r="AQ62" s="43"/>
      <c r="AR62" s="129"/>
      <c r="AS62" s="26">
        <f t="shared" si="40"/>
        <v>0</v>
      </c>
      <c r="AT62" s="26">
        <f t="shared" si="40"/>
        <v>0</v>
      </c>
      <c r="AU62" s="26">
        <f t="shared" si="40"/>
        <v>0</v>
      </c>
      <c r="AV62" s="309"/>
    </row>
    <row r="63" spans="1:48" s="74" customFormat="1" ht="16.5" thickBot="1" x14ac:dyDescent="0.3">
      <c r="A63" s="11" t="s">
        <v>90</v>
      </c>
      <c r="B63" s="71" t="s">
        <v>72</v>
      </c>
      <c r="C63" s="72" t="s">
        <v>81</v>
      </c>
      <c r="D63" s="84"/>
      <c r="E63" s="84"/>
      <c r="F63" s="72"/>
      <c r="G63" s="72"/>
      <c r="H63" s="72"/>
      <c r="I63" s="73">
        <f>SUM(I64:I66)</f>
        <v>0</v>
      </c>
      <c r="J63" s="73">
        <f>SUM(J64:J66)</f>
        <v>0</v>
      </c>
      <c r="K63" s="73">
        <f>SUM(K64:K66)</f>
        <v>0</v>
      </c>
      <c r="L63" s="314"/>
      <c r="M63" s="11" t="s">
        <v>369</v>
      </c>
      <c r="N63" s="71" t="s">
        <v>72</v>
      </c>
      <c r="O63" s="72" t="s">
        <v>81</v>
      </c>
      <c r="P63" s="84"/>
      <c r="Q63" s="84"/>
      <c r="R63" s="72"/>
      <c r="S63" s="72"/>
      <c r="T63" s="72"/>
      <c r="U63" s="73">
        <f>SUM(U64:U66)</f>
        <v>0</v>
      </c>
      <c r="V63" s="73">
        <f>SUM(V64:V66)</f>
        <v>0</v>
      </c>
      <c r="W63" s="73">
        <f>SUM(W64:W66)</f>
        <v>0</v>
      </c>
      <c r="X63" s="314"/>
      <c r="Y63" s="11" t="s">
        <v>465</v>
      </c>
      <c r="Z63" s="71" t="s">
        <v>72</v>
      </c>
      <c r="AA63" s="72" t="s">
        <v>81</v>
      </c>
      <c r="AB63" s="84"/>
      <c r="AC63" s="84"/>
      <c r="AD63" s="72"/>
      <c r="AE63" s="72"/>
      <c r="AF63" s="72"/>
      <c r="AG63" s="73">
        <f t="shared" ref="AG63:AI63" si="44">SUM(AG64:AG66)</f>
        <v>0</v>
      </c>
      <c r="AH63" s="73">
        <f t="shared" ref="AH63" si="45">SUM(AH64:AH66)</f>
        <v>0</v>
      </c>
      <c r="AI63" s="73">
        <f t="shared" si="44"/>
        <v>0</v>
      </c>
      <c r="AJ63" s="314"/>
      <c r="AK63" s="11" t="s">
        <v>570</v>
      </c>
      <c r="AL63" s="71" t="s">
        <v>72</v>
      </c>
      <c r="AM63" s="72" t="s">
        <v>81</v>
      </c>
      <c r="AN63" s="84"/>
      <c r="AO63" s="84"/>
      <c r="AP63" s="72"/>
      <c r="AQ63" s="72"/>
      <c r="AR63" s="72"/>
      <c r="AS63" s="73">
        <f t="shared" si="40"/>
        <v>0</v>
      </c>
      <c r="AT63" s="73">
        <f t="shared" si="40"/>
        <v>0</v>
      </c>
      <c r="AU63" s="73">
        <f t="shared" si="40"/>
        <v>0</v>
      </c>
      <c r="AV63" s="305"/>
    </row>
    <row r="64" spans="1:48" s="74" customFormat="1" ht="16.5" thickBot="1" x14ac:dyDescent="0.3">
      <c r="A64" s="11" t="s">
        <v>91</v>
      </c>
      <c r="B64" s="75"/>
      <c r="C64" s="76" t="s">
        <v>74</v>
      </c>
      <c r="D64" s="77" t="s">
        <v>151</v>
      </c>
      <c r="E64" s="77"/>
      <c r="F64" s="77"/>
      <c r="G64" s="77"/>
      <c r="H64" s="126"/>
      <c r="I64" s="78"/>
      <c r="J64" s="78"/>
      <c r="K64" s="78"/>
      <c r="L64" s="315"/>
      <c r="M64" s="11" t="s">
        <v>370</v>
      </c>
      <c r="N64" s="75"/>
      <c r="O64" s="76" t="s">
        <v>74</v>
      </c>
      <c r="P64" s="77" t="s">
        <v>151</v>
      </c>
      <c r="Q64" s="77"/>
      <c r="R64" s="77"/>
      <c r="S64" s="77"/>
      <c r="T64" s="126"/>
      <c r="U64" s="78"/>
      <c r="V64" s="78"/>
      <c r="W64" s="78"/>
      <c r="X64" s="315"/>
      <c r="Y64" s="11" t="s">
        <v>466</v>
      </c>
      <c r="Z64" s="75"/>
      <c r="AA64" s="76" t="s">
        <v>74</v>
      </c>
      <c r="AB64" s="77" t="s">
        <v>151</v>
      </c>
      <c r="AC64" s="77"/>
      <c r="AD64" s="77"/>
      <c r="AE64" s="77"/>
      <c r="AF64" s="126"/>
      <c r="AG64" s="78"/>
      <c r="AH64" s="78"/>
      <c r="AI64" s="78"/>
      <c r="AJ64" s="315"/>
      <c r="AK64" s="11" t="s">
        <v>571</v>
      </c>
      <c r="AL64" s="75"/>
      <c r="AM64" s="76" t="s">
        <v>74</v>
      </c>
      <c r="AN64" s="77" t="s">
        <v>151</v>
      </c>
      <c r="AO64" s="77"/>
      <c r="AP64" s="77"/>
      <c r="AQ64" s="77"/>
      <c r="AR64" s="126"/>
      <c r="AS64" s="78">
        <f t="shared" si="40"/>
        <v>0</v>
      </c>
      <c r="AT64" s="78">
        <f t="shared" si="40"/>
        <v>0</v>
      </c>
      <c r="AU64" s="78">
        <f t="shared" si="40"/>
        <v>0</v>
      </c>
      <c r="AV64" s="306"/>
    </row>
    <row r="65" spans="1:48" s="74" customFormat="1" ht="16.5" thickBot="1" x14ac:dyDescent="0.3">
      <c r="A65" s="11" t="s">
        <v>92</v>
      </c>
      <c r="B65" s="75"/>
      <c r="C65" s="76" t="s">
        <v>75</v>
      </c>
      <c r="D65" s="79" t="s">
        <v>152</v>
      </c>
      <c r="E65" s="79"/>
      <c r="F65" s="79"/>
      <c r="G65" s="79"/>
      <c r="H65" s="127"/>
      <c r="I65" s="81"/>
      <c r="J65" s="81"/>
      <c r="K65" s="81"/>
      <c r="L65" s="316"/>
      <c r="M65" s="11" t="s">
        <v>371</v>
      </c>
      <c r="N65" s="75"/>
      <c r="O65" s="76" t="s">
        <v>75</v>
      </c>
      <c r="P65" s="79" t="s">
        <v>152</v>
      </c>
      <c r="Q65" s="79"/>
      <c r="R65" s="79"/>
      <c r="S65" s="79"/>
      <c r="T65" s="127"/>
      <c r="U65" s="81"/>
      <c r="V65" s="81"/>
      <c r="W65" s="81"/>
      <c r="X65" s="316"/>
      <c r="Y65" s="11" t="s">
        <v>467</v>
      </c>
      <c r="Z65" s="75"/>
      <c r="AA65" s="76" t="s">
        <v>75</v>
      </c>
      <c r="AB65" s="79" t="s">
        <v>152</v>
      </c>
      <c r="AC65" s="79"/>
      <c r="AD65" s="79"/>
      <c r="AE65" s="79"/>
      <c r="AF65" s="127"/>
      <c r="AG65" s="81"/>
      <c r="AH65" s="81"/>
      <c r="AI65" s="81"/>
      <c r="AJ65" s="316"/>
      <c r="AK65" s="11" t="s">
        <v>572</v>
      </c>
      <c r="AL65" s="75"/>
      <c r="AM65" s="76" t="s">
        <v>75</v>
      </c>
      <c r="AN65" s="79" t="s">
        <v>152</v>
      </c>
      <c r="AO65" s="79"/>
      <c r="AP65" s="79"/>
      <c r="AQ65" s="79"/>
      <c r="AR65" s="127"/>
      <c r="AS65" s="81">
        <f t="shared" si="40"/>
        <v>0</v>
      </c>
      <c r="AT65" s="81">
        <f t="shared" si="40"/>
        <v>0</v>
      </c>
      <c r="AU65" s="81">
        <f t="shared" si="40"/>
        <v>0</v>
      </c>
      <c r="AV65" s="307"/>
    </row>
    <row r="66" spans="1:48" s="74" customFormat="1" ht="16.5" thickBot="1" x14ac:dyDescent="0.3">
      <c r="A66" s="11" t="s">
        <v>93</v>
      </c>
      <c r="B66" s="75"/>
      <c r="C66" s="76" t="s">
        <v>76</v>
      </c>
      <c r="D66" s="79" t="s">
        <v>153</v>
      </c>
      <c r="E66" s="80"/>
      <c r="F66" s="79"/>
      <c r="G66" s="79"/>
      <c r="H66" s="127"/>
      <c r="I66" s="81">
        <f>SUM(I67:I70)</f>
        <v>0</v>
      </c>
      <c r="J66" s="81">
        <f>SUM(J67:J70)</f>
        <v>0</v>
      </c>
      <c r="K66" s="81">
        <f>SUM(K67:K70)</f>
        <v>0</v>
      </c>
      <c r="L66" s="316"/>
      <c r="M66" s="11" t="s">
        <v>372</v>
      </c>
      <c r="N66" s="75"/>
      <c r="O66" s="76" t="s">
        <v>76</v>
      </c>
      <c r="P66" s="79" t="s">
        <v>153</v>
      </c>
      <c r="Q66" s="80"/>
      <c r="R66" s="79"/>
      <c r="S66" s="79"/>
      <c r="T66" s="127"/>
      <c r="U66" s="81">
        <f>SUM(U67:U70)</f>
        <v>0</v>
      </c>
      <c r="V66" s="81">
        <f>SUM(V67:V70)</f>
        <v>0</v>
      </c>
      <c r="W66" s="81">
        <f>SUM(W67:W70)</f>
        <v>0</v>
      </c>
      <c r="X66" s="316"/>
      <c r="Y66" s="11" t="s">
        <v>468</v>
      </c>
      <c r="Z66" s="75"/>
      <c r="AA66" s="76" t="s">
        <v>76</v>
      </c>
      <c r="AB66" s="79" t="s">
        <v>153</v>
      </c>
      <c r="AC66" s="80"/>
      <c r="AD66" s="79"/>
      <c r="AE66" s="79"/>
      <c r="AF66" s="127"/>
      <c r="AG66" s="81">
        <f t="shared" ref="AG66:AI66" si="46">SUM(AG67:AG70)</f>
        <v>0</v>
      </c>
      <c r="AH66" s="81">
        <f t="shared" ref="AH66" si="47">SUM(AH67:AH70)</f>
        <v>0</v>
      </c>
      <c r="AI66" s="81">
        <f t="shared" si="46"/>
        <v>0</v>
      </c>
      <c r="AJ66" s="316"/>
      <c r="AK66" s="11" t="s">
        <v>573</v>
      </c>
      <c r="AL66" s="75"/>
      <c r="AM66" s="76" t="s">
        <v>76</v>
      </c>
      <c r="AN66" s="79" t="s">
        <v>153</v>
      </c>
      <c r="AO66" s="80"/>
      <c r="AP66" s="79"/>
      <c r="AQ66" s="79"/>
      <c r="AR66" s="127"/>
      <c r="AS66" s="81">
        <f t="shared" si="40"/>
        <v>0</v>
      </c>
      <c r="AT66" s="81">
        <f t="shared" si="40"/>
        <v>0</v>
      </c>
      <c r="AU66" s="81">
        <f t="shared" si="40"/>
        <v>0</v>
      </c>
      <c r="AV66" s="307"/>
    </row>
    <row r="67" spans="1:48" s="9" customFormat="1" ht="15" thickBot="1" x14ac:dyDescent="0.25">
      <c r="A67" s="11" t="s">
        <v>94</v>
      </c>
      <c r="B67" s="40"/>
      <c r="C67" s="45"/>
      <c r="D67" s="42" t="s">
        <v>233</v>
      </c>
      <c r="E67" s="43" t="s">
        <v>234</v>
      </c>
      <c r="F67" s="43"/>
      <c r="G67" s="43"/>
      <c r="H67" s="129"/>
      <c r="I67" s="26"/>
      <c r="J67" s="26"/>
      <c r="K67" s="26"/>
      <c r="L67" s="309"/>
      <c r="M67" s="11" t="s">
        <v>373</v>
      </c>
      <c r="N67" s="40"/>
      <c r="O67" s="45"/>
      <c r="P67" s="42" t="s">
        <v>233</v>
      </c>
      <c r="Q67" s="43" t="s">
        <v>234</v>
      </c>
      <c r="R67" s="43"/>
      <c r="S67" s="43"/>
      <c r="T67" s="129"/>
      <c r="U67" s="26"/>
      <c r="V67" s="26"/>
      <c r="W67" s="26"/>
      <c r="X67" s="309"/>
      <c r="Y67" s="11" t="s">
        <v>469</v>
      </c>
      <c r="Z67" s="40"/>
      <c r="AA67" s="45"/>
      <c r="AB67" s="42" t="s">
        <v>233</v>
      </c>
      <c r="AC67" s="43" t="s">
        <v>234</v>
      </c>
      <c r="AD67" s="43"/>
      <c r="AE67" s="43"/>
      <c r="AF67" s="129"/>
      <c r="AG67" s="26"/>
      <c r="AH67" s="26"/>
      <c r="AI67" s="26"/>
      <c r="AJ67" s="309"/>
      <c r="AK67" s="11" t="s">
        <v>574</v>
      </c>
      <c r="AL67" s="40"/>
      <c r="AM67" s="45"/>
      <c r="AN67" s="42" t="s">
        <v>233</v>
      </c>
      <c r="AO67" s="43" t="s">
        <v>234</v>
      </c>
      <c r="AP67" s="43"/>
      <c r="AQ67" s="43"/>
      <c r="AR67" s="129"/>
      <c r="AS67" s="26">
        <f t="shared" si="40"/>
        <v>0</v>
      </c>
      <c r="AT67" s="26">
        <f t="shared" si="40"/>
        <v>0</v>
      </c>
      <c r="AU67" s="26">
        <f t="shared" si="40"/>
        <v>0</v>
      </c>
      <c r="AV67" s="309"/>
    </row>
    <row r="68" spans="1:48" s="9" customFormat="1" ht="15" thickBot="1" x14ac:dyDescent="0.25">
      <c r="A68" s="11" t="s">
        <v>95</v>
      </c>
      <c r="B68" s="40"/>
      <c r="C68" s="45"/>
      <c r="D68" s="42" t="s">
        <v>235</v>
      </c>
      <c r="E68" s="43" t="s">
        <v>154</v>
      </c>
      <c r="F68" s="43"/>
      <c r="G68" s="43"/>
      <c r="H68" s="129"/>
      <c r="I68" s="26"/>
      <c r="J68" s="26"/>
      <c r="K68" s="26"/>
      <c r="L68" s="309"/>
      <c r="M68" s="11" t="s">
        <v>374</v>
      </c>
      <c r="N68" s="40"/>
      <c r="O68" s="45"/>
      <c r="P68" s="42" t="s">
        <v>235</v>
      </c>
      <c r="Q68" s="43" t="s">
        <v>154</v>
      </c>
      <c r="R68" s="43"/>
      <c r="S68" s="43"/>
      <c r="T68" s="129"/>
      <c r="U68" s="26"/>
      <c r="V68" s="26"/>
      <c r="W68" s="26"/>
      <c r="X68" s="309"/>
      <c r="Y68" s="11" t="s">
        <v>470</v>
      </c>
      <c r="Z68" s="40"/>
      <c r="AA68" s="45"/>
      <c r="AB68" s="42" t="s">
        <v>235</v>
      </c>
      <c r="AC68" s="43" t="s">
        <v>154</v>
      </c>
      <c r="AD68" s="43"/>
      <c r="AE68" s="43"/>
      <c r="AF68" s="129"/>
      <c r="AG68" s="26"/>
      <c r="AH68" s="26"/>
      <c r="AI68" s="26"/>
      <c r="AJ68" s="309"/>
      <c r="AK68" s="11" t="s">
        <v>575</v>
      </c>
      <c r="AL68" s="40"/>
      <c r="AM68" s="45"/>
      <c r="AN68" s="42" t="s">
        <v>235</v>
      </c>
      <c r="AO68" s="43" t="s">
        <v>154</v>
      </c>
      <c r="AP68" s="43"/>
      <c r="AQ68" s="43"/>
      <c r="AR68" s="129"/>
      <c r="AS68" s="26">
        <f t="shared" si="40"/>
        <v>0</v>
      </c>
      <c r="AT68" s="26">
        <f t="shared" si="40"/>
        <v>0</v>
      </c>
      <c r="AU68" s="26">
        <f t="shared" si="40"/>
        <v>0</v>
      </c>
      <c r="AV68" s="309"/>
    </row>
    <row r="69" spans="1:48" s="9" customFormat="1" ht="15" thickBot="1" x14ac:dyDescent="0.25">
      <c r="A69" s="11" t="s">
        <v>96</v>
      </c>
      <c r="B69" s="40"/>
      <c r="C69" s="45"/>
      <c r="D69" s="42" t="s">
        <v>236</v>
      </c>
      <c r="E69" s="43" t="s">
        <v>237</v>
      </c>
      <c r="F69" s="10"/>
      <c r="G69" s="43"/>
      <c r="H69" s="129"/>
      <c r="I69" s="26"/>
      <c r="J69" s="26"/>
      <c r="K69" s="26"/>
      <c r="L69" s="309"/>
      <c r="M69" s="11" t="s">
        <v>375</v>
      </c>
      <c r="N69" s="40"/>
      <c r="O69" s="45"/>
      <c r="P69" s="42" t="s">
        <v>236</v>
      </c>
      <c r="Q69" s="43" t="s">
        <v>237</v>
      </c>
      <c r="R69" s="10"/>
      <c r="S69" s="43"/>
      <c r="T69" s="129"/>
      <c r="U69" s="26"/>
      <c r="V69" s="26"/>
      <c r="W69" s="26"/>
      <c r="X69" s="309"/>
      <c r="Y69" s="11" t="s">
        <v>471</v>
      </c>
      <c r="Z69" s="40"/>
      <c r="AA69" s="45"/>
      <c r="AB69" s="42" t="s">
        <v>236</v>
      </c>
      <c r="AC69" s="43" t="s">
        <v>237</v>
      </c>
      <c r="AD69" s="10"/>
      <c r="AE69" s="43"/>
      <c r="AF69" s="129"/>
      <c r="AG69" s="26"/>
      <c r="AH69" s="26"/>
      <c r="AI69" s="26"/>
      <c r="AJ69" s="309"/>
      <c r="AK69" s="11" t="s">
        <v>576</v>
      </c>
      <c r="AL69" s="40"/>
      <c r="AM69" s="45"/>
      <c r="AN69" s="42" t="s">
        <v>236</v>
      </c>
      <c r="AO69" s="43" t="s">
        <v>237</v>
      </c>
      <c r="AP69" s="10"/>
      <c r="AQ69" s="43"/>
      <c r="AR69" s="129"/>
      <c r="AS69" s="26">
        <f t="shared" si="40"/>
        <v>0</v>
      </c>
      <c r="AT69" s="26">
        <f t="shared" si="40"/>
        <v>0</v>
      </c>
      <c r="AU69" s="26">
        <f t="shared" si="40"/>
        <v>0</v>
      </c>
      <c r="AV69" s="309"/>
    </row>
    <row r="70" spans="1:48" s="9" customFormat="1" ht="15" thickBot="1" x14ac:dyDescent="0.25">
      <c r="A70" s="11" t="s">
        <v>97</v>
      </c>
      <c r="B70" s="40"/>
      <c r="C70" s="45"/>
      <c r="D70" s="42" t="s">
        <v>238</v>
      </c>
      <c r="E70" s="43" t="s">
        <v>155</v>
      </c>
      <c r="F70" s="10"/>
      <c r="G70" s="43"/>
      <c r="H70" s="129"/>
      <c r="I70" s="131"/>
      <c r="J70" s="131"/>
      <c r="K70" s="131"/>
      <c r="L70" s="310"/>
      <c r="M70" s="11" t="s">
        <v>376</v>
      </c>
      <c r="N70" s="40"/>
      <c r="O70" s="45"/>
      <c r="P70" s="42" t="s">
        <v>238</v>
      </c>
      <c r="Q70" s="43" t="s">
        <v>155</v>
      </c>
      <c r="R70" s="10"/>
      <c r="S70" s="43"/>
      <c r="T70" s="129"/>
      <c r="U70" s="131"/>
      <c r="V70" s="131"/>
      <c r="W70" s="131"/>
      <c r="X70" s="310"/>
      <c r="Y70" s="11" t="s">
        <v>472</v>
      </c>
      <c r="Z70" s="40"/>
      <c r="AA70" s="45"/>
      <c r="AB70" s="42" t="s">
        <v>238</v>
      </c>
      <c r="AC70" s="43" t="s">
        <v>155</v>
      </c>
      <c r="AD70" s="10"/>
      <c r="AE70" s="43"/>
      <c r="AF70" s="129"/>
      <c r="AG70" s="131"/>
      <c r="AH70" s="131"/>
      <c r="AI70" s="131"/>
      <c r="AJ70" s="310"/>
      <c r="AK70" s="11" t="s">
        <v>577</v>
      </c>
      <c r="AL70" s="40"/>
      <c r="AM70" s="45"/>
      <c r="AN70" s="42" t="s">
        <v>238</v>
      </c>
      <c r="AO70" s="43" t="s">
        <v>155</v>
      </c>
      <c r="AP70" s="10"/>
      <c r="AQ70" s="43"/>
      <c r="AR70" s="129"/>
      <c r="AS70" s="131">
        <f t="shared" si="40"/>
        <v>0</v>
      </c>
      <c r="AT70" s="131">
        <f t="shared" si="40"/>
        <v>0</v>
      </c>
      <c r="AU70" s="131">
        <f t="shared" si="40"/>
        <v>0</v>
      </c>
      <c r="AV70" s="310"/>
    </row>
    <row r="71" spans="1:48" s="67" customFormat="1" ht="30" customHeight="1" thickBot="1" x14ac:dyDescent="0.3">
      <c r="A71" s="11" t="s">
        <v>98</v>
      </c>
      <c r="B71" s="93" t="s">
        <v>169</v>
      </c>
      <c r="C71" s="85"/>
      <c r="D71" s="86"/>
      <c r="E71" s="86"/>
      <c r="F71" s="86"/>
      <c r="G71" s="86"/>
      <c r="H71" s="86"/>
      <c r="I71" s="64">
        <f>SUM(I52,I63)</f>
        <v>2020</v>
      </c>
      <c r="J71" s="64">
        <f>SUM(J52,J63)</f>
        <v>4916</v>
      </c>
      <c r="K71" s="64">
        <f>SUM(K52,K63)</f>
        <v>880</v>
      </c>
      <c r="L71" s="318">
        <f t="shared" si="37"/>
        <v>0.1790073230268511</v>
      </c>
      <c r="M71" s="11" t="s">
        <v>377</v>
      </c>
      <c r="N71" s="93" t="s">
        <v>169</v>
      </c>
      <c r="O71" s="85"/>
      <c r="P71" s="86"/>
      <c r="Q71" s="86"/>
      <c r="R71" s="86"/>
      <c r="S71" s="86"/>
      <c r="T71" s="86"/>
      <c r="U71" s="64">
        <f>SUM(U52,U63)</f>
        <v>0</v>
      </c>
      <c r="V71" s="64">
        <f>SUM(V52,V63)</f>
        <v>0</v>
      </c>
      <c r="W71" s="64">
        <f>SUM(W52,W63)</f>
        <v>0</v>
      </c>
      <c r="X71" s="318"/>
      <c r="Y71" s="11" t="s">
        <v>473</v>
      </c>
      <c r="Z71" s="93" t="s">
        <v>169</v>
      </c>
      <c r="AA71" s="85"/>
      <c r="AB71" s="86"/>
      <c r="AC71" s="86"/>
      <c r="AD71" s="86"/>
      <c r="AE71" s="86"/>
      <c r="AF71" s="86"/>
      <c r="AG71" s="64">
        <f t="shared" ref="AG71:AI71" si="48">SUM(AG52,AG63)</f>
        <v>400</v>
      </c>
      <c r="AH71" s="64">
        <f t="shared" ref="AH71" si="49">SUM(AH52,AH63)</f>
        <v>800</v>
      </c>
      <c r="AI71" s="64">
        <f t="shared" si="48"/>
        <v>50</v>
      </c>
      <c r="AJ71" s="318">
        <f>AI71/AH71</f>
        <v>6.25E-2</v>
      </c>
      <c r="AK71" s="11" t="s">
        <v>578</v>
      </c>
      <c r="AL71" s="93" t="s">
        <v>169</v>
      </c>
      <c r="AM71" s="85"/>
      <c r="AN71" s="86"/>
      <c r="AO71" s="86"/>
      <c r="AP71" s="86"/>
      <c r="AQ71" s="86"/>
      <c r="AR71" s="86"/>
      <c r="AS71" s="64">
        <f t="shared" si="40"/>
        <v>2420</v>
      </c>
      <c r="AT71" s="64">
        <f t="shared" si="40"/>
        <v>5716</v>
      </c>
      <c r="AU71" s="64">
        <f t="shared" si="40"/>
        <v>930</v>
      </c>
      <c r="AV71" s="304">
        <f>AU71/AT71</f>
        <v>0.16270118964310706</v>
      </c>
    </row>
    <row r="72" spans="1:48" s="74" customFormat="1" ht="16.5" thickBot="1" x14ac:dyDescent="0.3">
      <c r="A72" s="11" t="s">
        <v>99</v>
      </c>
      <c r="B72" s="71" t="s">
        <v>77</v>
      </c>
      <c r="C72" s="72" t="s">
        <v>156</v>
      </c>
      <c r="D72" s="72"/>
      <c r="E72" s="72"/>
      <c r="F72" s="72"/>
      <c r="G72" s="72"/>
      <c r="H72" s="72"/>
      <c r="I72" s="73">
        <f>SUM(I73,I75)</f>
        <v>0</v>
      </c>
      <c r="J72" s="73">
        <f>SUM(J73,J75)</f>
        <v>0</v>
      </c>
      <c r="K72" s="73">
        <f>SUM(K73,K75)</f>
        <v>0</v>
      </c>
      <c r="L72" s="314"/>
      <c r="M72" s="11" t="s">
        <v>378</v>
      </c>
      <c r="N72" s="71" t="s">
        <v>77</v>
      </c>
      <c r="O72" s="72" t="s">
        <v>156</v>
      </c>
      <c r="P72" s="72"/>
      <c r="Q72" s="72"/>
      <c r="R72" s="72"/>
      <c r="S72" s="72"/>
      <c r="T72" s="72"/>
      <c r="U72" s="73">
        <f>SUM(U73,U75)</f>
        <v>0</v>
      </c>
      <c r="V72" s="73">
        <f>SUM(V73,V75)</f>
        <v>0</v>
      </c>
      <c r="W72" s="73">
        <f>SUM(W73,W75)</f>
        <v>0</v>
      </c>
      <c r="X72" s="314"/>
      <c r="Y72" s="11" t="s">
        <v>474</v>
      </c>
      <c r="Z72" s="71" t="s">
        <v>77</v>
      </c>
      <c r="AA72" s="72" t="s">
        <v>156</v>
      </c>
      <c r="AB72" s="72"/>
      <c r="AC72" s="72"/>
      <c r="AD72" s="72"/>
      <c r="AE72" s="72"/>
      <c r="AF72" s="72"/>
      <c r="AG72" s="73"/>
      <c r="AH72" s="73"/>
      <c r="AI72" s="73"/>
      <c r="AJ72" s="314"/>
      <c r="AK72" s="11" t="s">
        <v>579</v>
      </c>
      <c r="AL72" s="71" t="s">
        <v>77</v>
      </c>
      <c r="AM72" s="72" t="s">
        <v>156</v>
      </c>
      <c r="AN72" s="72"/>
      <c r="AO72" s="72"/>
      <c r="AP72" s="72"/>
      <c r="AQ72" s="72"/>
      <c r="AR72" s="72"/>
      <c r="AS72" s="73">
        <f t="shared" si="40"/>
        <v>0</v>
      </c>
      <c r="AT72" s="73">
        <f t="shared" si="40"/>
        <v>0</v>
      </c>
      <c r="AU72" s="73">
        <f t="shared" si="40"/>
        <v>0</v>
      </c>
      <c r="AV72" s="305"/>
    </row>
    <row r="73" spans="1:48" s="74" customFormat="1" ht="16.5" thickBot="1" x14ac:dyDescent="0.3">
      <c r="A73" s="11" t="s">
        <v>100</v>
      </c>
      <c r="B73" s="75"/>
      <c r="C73" s="87" t="s">
        <v>78</v>
      </c>
      <c r="D73" s="88" t="s">
        <v>160</v>
      </c>
      <c r="E73" s="88"/>
      <c r="F73" s="88"/>
      <c r="G73" s="88"/>
      <c r="H73" s="132"/>
      <c r="I73" s="100">
        <f>SUM(I74)</f>
        <v>0</v>
      </c>
      <c r="J73" s="100">
        <f>SUM(J74)</f>
        <v>0</v>
      </c>
      <c r="K73" s="100">
        <f>SUM(K74)</f>
        <v>0</v>
      </c>
      <c r="L73" s="319"/>
      <c r="M73" s="11" t="s">
        <v>379</v>
      </c>
      <c r="N73" s="75"/>
      <c r="O73" s="87" t="s">
        <v>78</v>
      </c>
      <c r="P73" s="88" t="s">
        <v>160</v>
      </c>
      <c r="Q73" s="88"/>
      <c r="R73" s="88"/>
      <c r="S73" s="88"/>
      <c r="T73" s="132"/>
      <c r="U73" s="100">
        <f>SUM(U74)</f>
        <v>0</v>
      </c>
      <c r="V73" s="100">
        <f>SUM(V74)</f>
        <v>0</v>
      </c>
      <c r="W73" s="100">
        <f>SUM(W74)</f>
        <v>0</v>
      </c>
      <c r="X73" s="319"/>
      <c r="Y73" s="11" t="s">
        <v>475</v>
      </c>
      <c r="Z73" s="75"/>
      <c r="AA73" s="87" t="s">
        <v>78</v>
      </c>
      <c r="AB73" s="88" t="s">
        <v>160</v>
      </c>
      <c r="AC73" s="88"/>
      <c r="AD73" s="88"/>
      <c r="AE73" s="88"/>
      <c r="AF73" s="132"/>
      <c r="AG73" s="100"/>
      <c r="AH73" s="100"/>
      <c r="AI73" s="100"/>
      <c r="AJ73" s="319"/>
      <c r="AK73" s="11" t="s">
        <v>580</v>
      </c>
      <c r="AL73" s="75"/>
      <c r="AM73" s="87" t="s">
        <v>78</v>
      </c>
      <c r="AN73" s="88" t="s">
        <v>160</v>
      </c>
      <c r="AO73" s="88"/>
      <c r="AP73" s="88"/>
      <c r="AQ73" s="88"/>
      <c r="AR73" s="132"/>
      <c r="AS73" s="100">
        <f t="shared" si="40"/>
        <v>0</v>
      </c>
      <c r="AT73" s="100">
        <f t="shared" si="40"/>
        <v>0</v>
      </c>
      <c r="AU73" s="100">
        <f t="shared" si="40"/>
        <v>0</v>
      </c>
      <c r="AV73" s="311"/>
    </row>
    <row r="74" spans="1:48" s="33" customFormat="1" ht="15" customHeight="1" thickBot="1" x14ac:dyDescent="0.25">
      <c r="A74" s="11" t="s">
        <v>101</v>
      </c>
      <c r="B74" s="32"/>
      <c r="C74" s="20"/>
      <c r="D74" s="46" t="s">
        <v>219</v>
      </c>
      <c r="E74" s="30" t="s">
        <v>239</v>
      </c>
      <c r="F74" s="30"/>
      <c r="G74" s="30"/>
      <c r="H74" s="30"/>
      <c r="I74" s="31"/>
      <c r="J74" s="31"/>
      <c r="K74" s="31"/>
      <c r="L74" s="299"/>
      <c r="M74" s="11" t="s">
        <v>380</v>
      </c>
      <c r="N74" s="32"/>
      <c r="O74" s="20"/>
      <c r="P74" s="46" t="s">
        <v>219</v>
      </c>
      <c r="Q74" s="30" t="s">
        <v>239</v>
      </c>
      <c r="R74" s="30"/>
      <c r="S74" s="30"/>
      <c r="T74" s="30"/>
      <c r="U74" s="31"/>
      <c r="V74" s="31"/>
      <c r="W74" s="31"/>
      <c r="X74" s="299"/>
      <c r="Y74" s="11" t="s">
        <v>476</v>
      </c>
      <c r="Z74" s="32"/>
      <c r="AA74" s="20"/>
      <c r="AB74" s="46" t="s">
        <v>219</v>
      </c>
      <c r="AC74" s="30" t="s">
        <v>239</v>
      </c>
      <c r="AD74" s="30"/>
      <c r="AE74" s="30"/>
      <c r="AF74" s="30"/>
      <c r="AG74" s="119"/>
      <c r="AH74" s="119"/>
      <c r="AI74" s="119"/>
      <c r="AJ74" s="299"/>
      <c r="AK74" s="11" t="s">
        <v>581</v>
      </c>
      <c r="AL74" s="32"/>
      <c r="AM74" s="20"/>
      <c r="AN74" s="46" t="s">
        <v>219</v>
      </c>
      <c r="AO74" s="30" t="s">
        <v>239</v>
      </c>
      <c r="AP74" s="30"/>
      <c r="AQ74" s="30"/>
      <c r="AR74" s="30"/>
      <c r="AS74" s="119">
        <f t="shared" si="40"/>
        <v>0</v>
      </c>
      <c r="AT74" s="119">
        <f t="shared" si="40"/>
        <v>0</v>
      </c>
      <c r="AU74" s="119">
        <f t="shared" si="40"/>
        <v>0</v>
      </c>
      <c r="AV74" s="299"/>
    </row>
    <row r="75" spans="1:48" s="51" customFormat="1" ht="15" customHeight="1" thickBot="1" x14ac:dyDescent="0.25">
      <c r="A75" s="11" t="s">
        <v>102</v>
      </c>
      <c r="B75" s="101"/>
      <c r="C75" s="102" t="s">
        <v>161</v>
      </c>
      <c r="D75" s="103" t="s">
        <v>164</v>
      </c>
      <c r="E75" s="104"/>
      <c r="F75" s="104"/>
      <c r="G75" s="104"/>
      <c r="H75" s="104"/>
      <c r="I75" s="105"/>
      <c r="J75" s="105"/>
      <c r="K75" s="105"/>
      <c r="L75" s="320"/>
      <c r="M75" s="11" t="s">
        <v>381</v>
      </c>
      <c r="N75" s="101"/>
      <c r="O75" s="102" t="s">
        <v>161</v>
      </c>
      <c r="P75" s="103" t="s">
        <v>164</v>
      </c>
      <c r="Q75" s="104"/>
      <c r="R75" s="104"/>
      <c r="S75" s="104"/>
      <c r="T75" s="104"/>
      <c r="U75" s="105"/>
      <c r="V75" s="105"/>
      <c r="W75" s="105"/>
      <c r="X75" s="320"/>
      <c r="Y75" s="11" t="s">
        <v>477</v>
      </c>
      <c r="Z75" s="101"/>
      <c r="AA75" s="102" t="s">
        <v>161</v>
      </c>
      <c r="AB75" s="103" t="s">
        <v>164</v>
      </c>
      <c r="AC75" s="104"/>
      <c r="AD75" s="104"/>
      <c r="AE75" s="104"/>
      <c r="AF75" s="104"/>
      <c r="AG75" s="133"/>
      <c r="AH75" s="133"/>
      <c r="AI75" s="133"/>
      <c r="AJ75" s="320"/>
      <c r="AK75" s="11" t="s">
        <v>582</v>
      </c>
      <c r="AL75" s="101"/>
      <c r="AM75" s="102" t="s">
        <v>161</v>
      </c>
      <c r="AN75" s="103" t="s">
        <v>164</v>
      </c>
      <c r="AO75" s="104"/>
      <c r="AP75" s="104"/>
      <c r="AQ75" s="104"/>
      <c r="AR75" s="104"/>
      <c r="AS75" s="133">
        <f t="shared" si="40"/>
        <v>0</v>
      </c>
      <c r="AT75" s="133">
        <f t="shared" si="40"/>
        <v>0</v>
      </c>
      <c r="AU75" s="133">
        <f t="shared" si="40"/>
        <v>0</v>
      </c>
      <c r="AV75" s="312"/>
    </row>
    <row r="76" spans="1:48" s="74" customFormat="1" ht="16.5" thickBot="1" x14ac:dyDescent="0.3">
      <c r="A76" s="11" t="s">
        <v>103</v>
      </c>
      <c r="B76" s="71" t="s">
        <v>157</v>
      </c>
      <c r="C76" s="72" t="s">
        <v>83</v>
      </c>
      <c r="D76" s="84"/>
      <c r="E76" s="84"/>
      <c r="F76" s="72"/>
      <c r="G76" s="72"/>
      <c r="H76" s="134"/>
      <c r="I76" s="73"/>
      <c r="J76" s="73"/>
      <c r="K76" s="73"/>
      <c r="L76" s="314"/>
      <c r="M76" s="11" t="s">
        <v>382</v>
      </c>
      <c r="N76" s="71" t="s">
        <v>157</v>
      </c>
      <c r="O76" s="72" t="s">
        <v>83</v>
      </c>
      <c r="P76" s="84"/>
      <c r="Q76" s="84"/>
      <c r="R76" s="72"/>
      <c r="S76" s="72"/>
      <c r="T76" s="134"/>
      <c r="U76" s="73"/>
      <c r="V76" s="73"/>
      <c r="W76" s="73"/>
      <c r="X76" s="314"/>
      <c r="Y76" s="11" t="s">
        <v>478</v>
      </c>
      <c r="Z76" s="71" t="s">
        <v>157</v>
      </c>
      <c r="AA76" s="72" t="s">
        <v>83</v>
      </c>
      <c r="AB76" s="84"/>
      <c r="AC76" s="84"/>
      <c r="AD76" s="72"/>
      <c r="AE76" s="72"/>
      <c r="AF76" s="134"/>
      <c r="AG76" s="73"/>
      <c r="AH76" s="73"/>
      <c r="AI76" s="73"/>
      <c r="AJ76" s="314"/>
      <c r="AK76" s="11" t="s">
        <v>583</v>
      </c>
      <c r="AL76" s="71" t="s">
        <v>157</v>
      </c>
      <c r="AM76" s="72" t="s">
        <v>83</v>
      </c>
      <c r="AN76" s="84"/>
      <c r="AO76" s="84"/>
      <c r="AP76" s="72"/>
      <c r="AQ76" s="72"/>
      <c r="AR76" s="134"/>
      <c r="AS76" s="73">
        <f t="shared" si="40"/>
        <v>0</v>
      </c>
      <c r="AT76" s="73">
        <f t="shared" si="40"/>
        <v>0</v>
      </c>
      <c r="AU76" s="73">
        <f t="shared" si="40"/>
        <v>0</v>
      </c>
      <c r="AV76" s="305"/>
    </row>
    <row r="77" spans="1:48" s="67" customFormat="1" ht="30" customHeight="1" thickBot="1" x14ac:dyDescent="0.3">
      <c r="A77" s="11" t="s">
        <v>104</v>
      </c>
      <c r="B77" s="89" t="s">
        <v>170</v>
      </c>
      <c r="C77" s="90"/>
      <c r="D77" s="91"/>
      <c r="E77" s="91"/>
      <c r="F77" s="91"/>
      <c r="G77" s="91"/>
      <c r="H77" s="91"/>
      <c r="I77" s="92">
        <f>SUM(I71,I72,I76)</f>
        <v>2020</v>
      </c>
      <c r="J77" s="92">
        <f>SUM(J71,J72,J76)</f>
        <v>4916</v>
      </c>
      <c r="K77" s="92">
        <f>SUM(K71,K72,K76)</f>
        <v>880</v>
      </c>
      <c r="L77" s="321">
        <f t="shared" si="37"/>
        <v>0.1790073230268511</v>
      </c>
      <c r="M77" s="11" t="s">
        <v>383</v>
      </c>
      <c r="N77" s="89" t="s">
        <v>170</v>
      </c>
      <c r="O77" s="90"/>
      <c r="P77" s="91"/>
      <c r="Q77" s="91"/>
      <c r="R77" s="91"/>
      <c r="S77" s="91"/>
      <c r="T77" s="91"/>
      <c r="U77" s="92">
        <f>SUM(U71,U72,U76)</f>
        <v>0</v>
      </c>
      <c r="V77" s="92">
        <f>SUM(V71,V72,V76)</f>
        <v>0</v>
      </c>
      <c r="W77" s="92">
        <f>SUM(W71,W72,W76)</f>
        <v>0</v>
      </c>
      <c r="X77" s="321"/>
      <c r="Y77" s="11" t="s">
        <v>479</v>
      </c>
      <c r="Z77" s="89" t="s">
        <v>170</v>
      </c>
      <c r="AA77" s="90"/>
      <c r="AB77" s="91"/>
      <c r="AC77" s="91"/>
      <c r="AD77" s="91"/>
      <c r="AE77" s="91"/>
      <c r="AF77" s="91"/>
      <c r="AG77" s="92">
        <f t="shared" ref="AG77:AI77" si="50">SUM(AG71,AG72,AG76)</f>
        <v>400</v>
      </c>
      <c r="AH77" s="92">
        <f t="shared" ref="AH77" si="51">SUM(AH71,AH72,AH76)</f>
        <v>800</v>
      </c>
      <c r="AI77" s="92">
        <f t="shared" si="50"/>
        <v>50</v>
      </c>
      <c r="AJ77" s="321">
        <f>AI77/AH77</f>
        <v>6.25E-2</v>
      </c>
      <c r="AK77" s="11" t="s">
        <v>584</v>
      </c>
      <c r="AL77" s="89" t="s">
        <v>170</v>
      </c>
      <c r="AM77" s="90"/>
      <c r="AN77" s="91"/>
      <c r="AO77" s="91"/>
      <c r="AP77" s="91"/>
      <c r="AQ77" s="91"/>
      <c r="AR77" s="91"/>
      <c r="AS77" s="92">
        <f t="shared" si="40"/>
        <v>2420</v>
      </c>
      <c r="AT77" s="92">
        <f t="shared" si="40"/>
        <v>5716</v>
      </c>
      <c r="AU77" s="92">
        <f t="shared" si="40"/>
        <v>930</v>
      </c>
      <c r="AV77" s="313">
        <f>AU77/AT77</f>
        <v>0.16270118964310706</v>
      </c>
    </row>
    <row r="78" spans="1:48" s="12" customFormat="1" ht="15" customHeight="1" thickBot="1" x14ac:dyDescent="0.3">
      <c r="A78" s="11" t="s">
        <v>310</v>
      </c>
      <c r="B78" s="13" t="s">
        <v>2</v>
      </c>
      <c r="C78" s="13" t="s">
        <v>3</v>
      </c>
      <c r="D78" s="13" t="s">
        <v>4</v>
      </c>
      <c r="E78" s="333" t="s">
        <v>5</v>
      </c>
      <c r="F78" s="334"/>
      <c r="G78" s="334"/>
      <c r="H78" s="335"/>
      <c r="I78" s="13" t="s">
        <v>6</v>
      </c>
      <c r="J78" s="13" t="s">
        <v>86</v>
      </c>
      <c r="K78" s="13" t="s">
        <v>87</v>
      </c>
      <c r="L78" s="13" t="s">
        <v>250</v>
      </c>
      <c r="M78" s="11" t="s">
        <v>384</v>
      </c>
      <c r="N78" s="13" t="s">
        <v>2</v>
      </c>
      <c r="O78" s="13" t="s">
        <v>3</v>
      </c>
      <c r="P78" s="13" t="s">
        <v>4</v>
      </c>
      <c r="Q78" s="333" t="s">
        <v>5</v>
      </c>
      <c r="R78" s="334"/>
      <c r="S78" s="334"/>
      <c r="T78" s="335"/>
      <c r="U78" s="13" t="s">
        <v>6</v>
      </c>
      <c r="V78" s="13" t="s">
        <v>86</v>
      </c>
      <c r="W78" s="13" t="s">
        <v>87</v>
      </c>
      <c r="X78" s="13" t="s">
        <v>250</v>
      </c>
      <c r="Y78" s="11" t="s">
        <v>480</v>
      </c>
      <c r="Z78" s="13" t="s">
        <v>295</v>
      </c>
      <c r="AA78" s="13" t="s">
        <v>251</v>
      </c>
      <c r="AB78" s="13" t="s">
        <v>296</v>
      </c>
      <c r="AC78" s="333" t="s">
        <v>297</v>
      </c>
      <c r="AD78" s="334"/>
      <c r="AE78" s="334"/>
      <c r="AF78" s="335"/>
      <c r="AG78" s="13" t="s">
        <v>298</v>
      </c>
      <c r="AH78" s="13" t="s">
        <v>299</v>
      </c>
      <c r="AI78" s="13" t="s">
        <v>300</v>
      </c>
      <c r="AJ78" s="13" t="s">
        <v>301</v>
      </c>
      <c r="AK78" s="11" t="s">
        <v>585</v>
      </c>
      <c r="AL78" s="13" t="s">
        <v>302</v>
      </c>
      <c r="AM78" s="13" t="s">
        <v>303</v>
      </c>
      <c r="AN78" s="13" t="s">
        <v>308</v>
      </c>
      <c r="AO78" s="333" t="s">
        <v>309</v>
      </c>
      <c r="AP78" s="334"/>
      <c r="AQ78" s="334"/>
      <c r="AR78" s="335"/>
      <c r="AS78" s="13" t="s">
        <v>304</v>
      </c>
      <c r="AT78" s="113" t="s">
        <v>305</v>
      </c>
      <c r="AU78" s="113" t="s">
        <v>306</v>
      </c>
      <c r="AV78" s="113" t="s">
        <v>307</v>
      </c>
    </row>
    <row r="79" spans="1:48" ht="36" customHeight="1" thickBot="1" x14ac:dyDescent="0.25">
      <c r="A79" s="11" t="s">
        <v>311</v>
      </c>
      <c r="B79" s="336" t="s">
        <v>510</v>
      </c>
      <c r="C79" s="337"/>
      <c r="D79" s="337"/>
      <c r="E79" s="337"/>
      <c r="F79" s="337"/>
      <c r="G79" s="337"/>
      <c r="H79" s="337"/>
      <c r="I79" s="337"/>
      <c r="J79" s="337"/>
      <c r="K79" s="337"/>
      <c r="L79" s="337"/>
      <c r="M79" s="11" t="s">
        <v>385</v>
      </c>
      <c r="N79" s="336" t="s">
        <v>510</v>
      </c>
      <c r="O79" s="337"/>
      <c r="P79" s="337"/>
      <c r="Q79" s="337"/>
      <c r="R79" s="337"/>
      <c r="S79" s="337"/>
      <c r="T79" s="337"/>
      <c r="U79" s="337"/>
      <c r="V79" s="337"/>
      <c r="W79" s="337"/>
      <c r="X79" s="337"/>
      <c r="Y79" s="11" t="s">
        <v>481</v>
      </c>
      <c r="Z79" s="336" t="s">
        <v>510</v>
      </c>
      <c r="AA79" s="337"/>
      <c r="AB79" s="337"/>
      <c r="AC79" s="337"/>
      <c r="AD79" s="337"/>
      <c r="AE79" s="337"/>
      <c r="AF79" s="337"/>
      <c r="AG79" s="337"/>
      <c r="AH79" s="337"/>
      <c r="AI79" s="337"/>
      <c r="AJ79" s="337"/>
      <c r="AK79" s="11" t="s">
        <v>586</v>
      </c>
      <c r="AL79" s="336" t="s">
        <v>510</v>
      </c>
      <c r="AM79" s="337"/>
      <c r="AN79" s="337"/>
      <c r="AO79" s="337"/>
      <c r="AP79" s="337"/>
      <c r="AQ79" s="337"/>
      <c r="AR79" s="337"/>
      <c r="AS79" s="337"/>
      <c r="AT79" s="337"/>
      <c r="AU79" s="337"/>
      <c r="AV79" s="337"/>
    </row>
    <row r="80" spans="1:48" ht="15.75" customHeight="1" thickBot="1" x14ac:dyDescent="0.25">
      <c r="A80" s="11" t="s">
        <v>312</v>
      </c>
      <c r="B80" s="290"/>
      <c r="C80" s="280"/>
      <c r="D80" s="280"/>
      <c r="E80" s="280"/>
      <c r="F80" s="280"/>
      <c r="G80" s="280"/>
      <c r="H80" s="280"/>
      <c r="I80" s="280"/>
      <c r="J80" s="280"/>
      <c r="K80" s="280"/>
      <c r="L80" s="280"/>
      <c r="M80" s="11" t="s">
        <v>386</v>
      </c>
      <c r="N80" s="290"/>
      <c r="O80" s="280"/>
      <c r="P80" s="280"/>
      <c r="Q80" s="280"/>
      <c r="R80" s="280"/>
      <c r="S80" s="280"/>
      <c r="T80" s="280"/>
      <c r="U80" s="280"/>
      <c r="V80" s="280"/>
      <c r="W80" s="280"/>
      <c r="X80" s="280"/>
      <c r="Y80" s="11" t="s">
        <v>482</v>
      </c>
      <c r="Z80" s="280"/>
      <c r="AA80" s="280"/>
      <c r="AB80" s="280"/>
      <c r="AC80" s="280"/>
      <c r="AD80" s="280"/>
      <c r="AE80" s="280"/>
      <c r="AF80" s="280"/>
      <c r="AG80" s="280"/>
      <c r="AH80" s="280"/>
      <c r="AI80" s="280"/>
      <c r="AJ80" s="280"/>
      <c r="AK80" s="11" t="s">
        <v>587</v>
      </c>
      <c r="AL80" s="280"/>
      <c r="AM80" s="280"/>
      <c r="AN80" s="280"/>
      <c r="AO80" s="280"/>
      <c r="AP80" s="280"/>
      <c r="AQ80" s="280"/>
      <c r="AR80" s="280"/>
      <c r="AS80" s="280"/>
      <c r="AT80" s="291"/>
      <c r="AU80" s="136"/>
      <c r="AV80" s="136"/>
    </row>
    <row r="81" spans="1:48" ht="15.75" thickBot="1" x14ac:dyDescent="0.25">
      <c r="A81" s="11" t="s">
        <v>313</v>
      </c>
      <c r="B81" s="281" t="s">
        <v>128</v>
      </c>
      <c r="C81" s="282"/>
      <c r="D81" s="282"/>
      <c r="E81" s="282"/>
      <c r="F81" s="282"/>
      <c r="G81" s="282"/>
      <c r="H81" s="282"/>
      <c r="I81" s="16">
        <f>I40</f>
        <v>1190</v>
      </c>
      <c r="J81" s="16">
        <f>J40</f>
        <v>4487</v>
      </c>
      <c r="K81" s="16">
        <f>K40</f>
        <v>5289</v>
      </c>
      <c r="L81" s="16"/>
      <c r="M81" s="11" t="s">
        <v>387</v>
      </c>
      <c r="N81" s="281" t="s">
        <v>128</v>
      </c>
      <c r="O81" s="282"/>
      <c r="P81" s="282"/>
      <c r="Q81" s="282"/>
      <c r="R81" s="282"/>
      <c r="S81" s="282"/>
      <c r="T81" s="282"/>
      <c r="U81" s="16">
        <f>U40</f>
        <v>0</v>
      </c>
      <c r="V81" s="16">
        <f>V40</f>
        <v>0</v>
      </c>
      <c r="W81" s="16">
        <f>W40</f>
        <v>0</v>
      </c>
      <c r="X81" s="16"/>
      <c r="Y81" s="11" t="s">
        <v>483</v>
      </c>
      <c r="Z81" s="281" t="s">
        <v>128</v>
      </c>
      <c r="AA81" s="282"/>
      <c r="AB81" s="282"/>
      <c r="AC81" s="282"/>
      <c r="AD81" s="282"/>
      <c r="AE81" s="282"/>
      <c r="AF81" s="282"/>
      <c r="AG81" s="16">
        <f>AG40</f>
        <v>0</v>
      </c>
      <c r="AH81" s="16">
        <f>AH40</f>
        <v>0</v>
      </c>
      <c r="AI81" s="16">
        <f>AI40</f>
        <v>0</v>
      </c>
      <c r="AJ81" s="16"/>
      <c r="AK81" s="11" t="s">
        <v>588</v>
      </c>
      <c r="AL81" s="281" t="s">
        <v>128</v>
      </c>
      <c r="AM81" s="282"/>
      <c r="AN81" s="282"/>
      <c r="AO81" s="282"/>
      <c r="AP81" s="282"/>
      <c r="AQ81" s="282"/>
      <c r="AR81" s="282"/>
      <c r="AS81" s="16">
        <f>AS40</f>
        <v>1190</v>
      </c>
      <c r="AT81" s="16">
        <f>AT40</f>
        <v>4487</v>
      </c>
      <c r="AU81" s="16">
        <f>AU40</f>
        <v>5289</v>
      </c>
      <c r="AV81" s="16"/>
    </row>
    <row r="82" spans="1:48" ht="15" thickBot="1" x14ac:dyDescent="0.25">
      <c r="A82" s="11" t="s">
        <v>314</v>
      </c>
      <c r="B82" s="283" t="s">
        <v>131</v>
      </c>
      <c r="C82" s="284"/>
      <c r="D82" s="284"/>
      <c r="E82" s="284"/>
      <c r="F82" s="284"/>
      <c r="G82" s="284"/>
      <c r="H82" s="284"/>
      <c r="I82" s="15"/>
      <c r="J82" s="15"/>
      <c r="K82" s="15"/>
      <c r="L82" s="15"/>
      <c r="M82" s="11" t="s">
        <v>388</v>
      </c>
      <c r="N82" s="283" t="s">
        <v>131</v>
      </c>
      <c r="O82" s="284"/>
      <c r="P82" s="284"/>
      <c r="Q82" s="284"/>
      <c r="R82" s="284"/>
      <c r="S82" s="284"/>
      <c r="T82" s="284"/>
      <c r="U82" s="15"/>
      <c r="V82" s="15"/>
      <c r="W82" s="15"/>
      <c r="X82" s="15"/>
      <c r="Y82" s="11" t="s">
        <v>484</v>
      </c>
      <c r="Z82" s="283" t="s">
        <v>131</v>
      </c>
      <c r="AA82" s="284"/>
      <c r="AB82" s="284"/>
      <c r="AC82" s="284"/>
      <c r="AD82" s="284"/>
      <c r="AE82" s="284"/>
      <c r="AF82" s="284"/>
      <c r="AG82" s="15"/>
      <c r="AH82" s="15"/>
      <c r="AI82" s="15"/>
      <c r="AJ82" s="15"/>
      <c r="AK82" s="11" t="s">
        <v>589</v>
      </c>
      <c r="AL82" s="283" t="s">
        <v>131</v>
      </c>
      <c r="AM82" s="284"/>
      <c r="AN82" s="284"/>
      <c r="AO82" s="284"/>
      <c r="AP82" s="284"/>
      <c r="AQ82" s="284"/>
      <c r="AR82" s="284"/>
      <c r="AS82" s="15"/>
      <c r="AT82" s="15"/>
      <c r="AU82" s="15"/>
      <c r="AV82" s="15"/>
    </row>
    <row r="83" spans="1:48" ht="15" thickBot="1" x14ac:dyDescent="0.25">
      <c r="A83" s="11" t="s">
        <v>315</v>
      </c>
      <c r="B83" s="283" t="s">
        <v>63</v>
      </c>
      <c r="C83" s="284"/>
      <c r="D83" s="284"/>
      <c r="E83" s="284"/>
      <c r="F83" s="284"/>
      <c r="G83" s="284"/>
      <c r="H83" s="284"/>
      <c r="I83" s="18">
        <f>I7</f>
        <v>1190</v>
      </c>
      <c r="J83" s="18">
        <f>J7</f>
        <v>4487</v>
      </c>
      <c r="K83" s="18">
        <f>K7</f>
        <v>5289</v>
      </c>
      <c r="L83" s="18"/>
      <c r="M83" s="11" t="s">
        <v>389</v>
      </c>
      <c r="N83" s="283" t="s">
        <v>63</v>
      </c>
      <c r="O83" s="284"/>
      <c r="P83" s="284"/>
      <c r="Q83" s="284"/>
      <c r="R83" s="284"/>
      <c r="S83" s="284"/>
      <c r="T83" s="284"/>
      <c r="U83" s="18">
        <f>U7</f>
        <v>0</v>
      </c>
      <c r="V83" s="18">
        <f>V7</f>
        <v>0</v>
      </c>
      <c r="W83" s="18">
        <f>W7</f>
        <v>0</v>
      </c>
      <c r="X83" s="18"/>
      <c r="Y83" s="11" t="s">
        <v>485</v>
      </c>
      <c r="Z83" s="283" t="s">
        <v>63</v>
      </c>
      <c r="AA83" s="284"/>
      <c r="AB83" s="284"/>
      <c r="AC83" s="284"/>
      <c r="AD83" s="284"/>
      <c r="AE83" s="284"/>
      <c r="AF83" s="284"/>
      <c r="AG83" s="18">
        <f>AG7</f>
        <v>0</v>
      </c>
      <c r="AH83" s="18">
        <f>AH7</f>
        <v>0</v>
      </c>
      <c r="AI83" s="18">
        <f>AI7</f>
        <v>0</v>
      </c>
      <c r="AJ83" s="18"/>
      <c r="AK83" s="11" t="s">
        <v>590</v>
      </c>
      <c r="AL83" s="283" t="s">
        <v>63</v>
      </c>
      <c r="AM83" s="284"/>
      <c r="AN83" s="284"/>
      <c r="AO83" s="284"/>
      <c r="AP83" s="284"/>
      <c r="AQ83" s="284"/>
      <c r="AR83" s="284"/>
      <c r="AS83" s="18">
        <f>AS7</f>
        <v>1190</v>
      </c>
      <c r="AT83" s="18">
        <f>AT7</f>
        <v>4487</v>
      </c>
      <c r="AU83" s="18">
        <f>AU7</f>
        <v>5289</v>
      </c>
      <c r="AV83" s="18"/>
    </row>
    <row r="84" spans="1:48" ht="15" thickBot="1" x14ac:dyDescent="0.25">
      <c r="A84" s="11" t="s">
        <v>105</v>
      </c>
      <c r="B84" s="283" t="s">
        <v>132</v>
      </c>
      <c r="C84" s="284"/>
      <c r="D84" s="284"/>
      <c r="E84" s="284"/>
      <c r="F84" s="284"/>
      <c r="G84" s="284"/>
      <c r="H84" s="284"/>
      <c r="I84" s="18">
        <f>I31</f>
        <v>0</v>
      </c>
      <c r="J84" s="18">
        <f>J31</f>
        <v>0</v>
      </c>
      <c r="K84" s="18">
        <f>K31</f>
        <v>0</v>
      </c>
      <c r="L84" s="18"/>
      <c r="M84" s="11" t="s">
        <v>390</v>
      </c>
      <c r="N84" s="283" t="s">
        <v>132</v>
      </c>
      <c r="O84" s="284"/>
      <c r="P84" s="284"/>
      <c r="Q84" s="284"/>
      <c r="R84" s="284"/>
      <c r="S84" s="284"/>
      <c r="T84" s="284"/>
      <c r="U84" s="18">
        <f>U31</f>
        <v>0</v>
      </c>
      <c r="V84" s="18">
        <f>V31</f>
        <v>0</v>
      </c>
      <c r="W84" s="18">
        <f>W31</f>
        <v>0</v>
      </c>
      <c r="X84" s="18"/>
      <c r="Y84" s="11" t="s">
        <v>486</v>
      </c>
      <c r="Z84" s="283" t="s">
        <v>132</v>
      </c>
      <c r="AA84" s="284"/>
      <c r="AB84" s="284"/>
      <c r="AC84" s="284"/>
      <c r="AD84" s="284"/>
      <c r="AE84" s="284"/>
      <c r="AF84" s="284"/>
      <c r="AG84" s="18">
        <f>AG31</f>
        <v>0</v>
      </c>
      <c r="AH84" s="18">
        <f>AH31</f>
        <v>0</v>
      </c>
      <c r="AI84" s="18">
        <f>AI31</f>
        <v>0</v>
      </c>
      <c r="AJ84" s="18"/>
      <c r="AK84" s="11" t="s">
        <v>591</v>
      </c>
      <c r="AL84" s="283" t="s">
        <v>132</v>
      </c>
      <c r="AM84" s="284"/>
      <c r="AN84" s="284"/>
      <c r="AO84" s="284"/>
      <c r="AP84" s="284"/>
      <c r="AQ84" s="284"/>
      <c r="AR84" s="284"/>
      <c r="AS84" s="18">
        <f>AS31</f>
        <v>0</v>
      </c>
      <c r="AT84" s="18">
        <f>AT31</f>
        <v>0</v>
      </c>
      <c r="AU84" s="18">
        <f>AU31</f>
        <v>0</v>
      </c>
      <c r="AV84" s="18"/>
    </row>
    <row r="85" spans="1:48" ht="15.75" thickBot="1" x14ac:dyDescent="0.25">
      <c r="A85" s="11" t="s">
        <v>106</v>
      </c>
      <c r="B85" s="281" t="s">
        <v>129</v>
      </c>
      <c r="C85" s="282"/>
      <c r="D85" s="282"/>
      <c r="E85" s="282"/>
      <c r="F85" s="282"/>
      <c r="G85" s="282"/>
      <c r="H85" s="282"/>
      <c r="I85" s="16">
        <f>I71</f>
        <v>2020</v>
      </c>
      <c r="J85" s="16">
        <f>J71</f>
        <v>4916</v>
      </c>
      <c r="K85" s="16">
        <f>K71</f>
        <v>880</v>
      </c>
      <c r="L85" s="16"/>
      <c r="M85" s="11" t="s">
        <v>391</v>
      </c>
      <c r="N85" s="281" t="s">
        <v>129</v>
      </c>
      <c r="O85" s="282"/>
      <c r="P85" s="282"/>
      <c r="Q85" s="282"/>
      <c r="R85" s="282"/>
      <c r="S85" s="282"/>
      <c r="T85" s="282"/>
      <c r="U85" s="16">
        <f>U71</f>
        <v>0</v>
      </c>
      <c r="V85" s="16">
        <f>V71</f>
        <v>0</v>
      </c>
      <c r="W85" s="16">
        <f>W71</f>
        <v>0</v>
      </c>
      <c r="X85" s="16"/>
      <c r="Y85" s="11" t="s">
        <v>487</v>
      </c>
      <c r="Z85" s="281" t="s">
        <v>129</v>
      </c>
      <c r="AA85" s="282"/>
      <c r="AB85" s="282"/>
      <c r="AC85" s="282"/>
      <c r="AD85" s="282"/>
      <c r="AE85" s="282"/>
      <c r="AF85" s="282"/>
      <c r="AG85" s="16">
        <f>AG71</f>
        <v>400</v>
      </c>
      <c r="AH85" s="16">
        <f>AH71</f>
        <v>800</v>
      </c>
      <c r="AI85" s="16">
        <f>AI71</f>
        <v>50</v>
      </c>
      <c r="AJ85" s="16"/>
      <c r="AK85" s="11" t="s">
        <v>592</v>
      </c>
      <c r="AL85" s="281" t="s">
        <v>129</v>
      </c>
      <c r="AM85" s="282"/>
      <c r="AN85" s="282"/>
      <c r="AO85" s="282"/>
      <c r="AP85" s="282"/>
      <c r="AQ85" s="282"/>
      <c r="AR85" s="282"/>
      <c r="AS85" s="16">
        <f>AS71</f>
        <v>2420</v>
      </c>
      <c r="AT85" s="16">
        <f>AT71</f>
        <v>5716</v>
      </c>
      <c r="AU85" s="16">
        <f>AU71</f>
        <v>930</v>
      </c>
      <c r="AV85" s="16"/>
    </row>
    <row r="86" spans="1:48" ht="15" thickBot="1" x14ac:dyDescent="0.25">
      <c r="A86" s="11" t="s">
        <v>107</v>
      </c>
      <c r="B86" s="283" t="s">
        <v>131</v>
      </c>
      <c r="C86" s="284"/>
      <c r="D86" s="284"/>
      <c r="E86" s="284"/>
      <c r="F86" s="284"/>
      <c r="G86" s="284"/>
      <c r="H86" s="284"/>
      <c r="I86" s="15"/>
      <c r="J86" s="15"/>
      <c r="K86" s="15"/>
      <c r="L86" s="15"/>
      <c r="M86" s="11" t="s">
        <v>392</v>
      </c>
      <c r="N86" s="283" t="s">
        <v>131</v>
      </c>
      <c r="O86" s="284"/>
      <c r="P86" s="284"/>
      <c r="Q86" s="284"/>
      <c r="R86" s="284"/>
      <c r="S86" s="284"/>
      <c r="T86" s="284"/>
      <c r="U86" s="15"/>
      <c r="V86" s="15"/>
      <c r="W86" s="15"/>
      <c r="X86" s="15"/>
      <c r="Y86" s="11" t="s">
        <v>488</v>
      </c>
      <c r="Z86" s="283" t="s">
        <v>131</v>
      </c>
      <c r="AA86" s="284"/>
      <c r="AB86" s="284"/>
      <c r="AC86" s="284"/>
      <c r="AD86" s="284"/>
      <c r="AE86" s="284"/>
      <c r="AF86" s="284"/>
      <c r="AG86" s="15"/>
      <c r="AH86" s="15"/>
      <c r="AI86" s="15"/>
      <c r="AJ86" s="15"/>
      <c r="AK86" s="11" t="s">
        <v>593</v>
      </c>
      <c r="AL86" s="283" t="s">
        <v>131</v>
      </c>
      <c r="AM86" s="284"/>
      <c r="AN86" s="284"/>
      <c r="AO86" s="284"/>
      <c r="AP86" s="284"/>
      <c r="AQ86" s="284"/>
      <c r="AR86" s="284"/>
      <c r="AS86" s="15"/>
      <c r="AT86" s="15"/>
      <c r="AU86" s="15"/>
      <c r="AV86" s="15"/>
    </row>
    <row r="87" spans="1:48" ht="15" thickBot="1" x14ac:dyDescent="0.25">
      <c r="A87" s="11" t="s">
        <v>108</v>
      </c>
      <c r="B87" s="283" t="s">
        <v>63</v>
      </c>
      <c r="C87" s="284"/>
      <c r="D87" s="284"/>
      <c r="E87" s="284"/>
      <c r="F87" s="284"/>
      <c r="G87" s="284"/>
      <c r="H87" s="284"/>
      <c r="I87" s="18">
        <f>I52</f>
        <v>2020</v>
      </c>
      <c r="J87" s="18">
        <f>J52</f>
        <v>4916</v>
      </c>
      <c r="K87" s="18">
        <f>K52</f>
        <v>880</v>
      </c>
      <c r="L87" s="18"/>
      <c r="M87" s="11" t="s">
        <v>393</v>
      </c>
      <c r="N87" s="283" t="s">
        <v>63</v>
      </c>
      <c r="O87" s="284"/>
      <c r="P87" s="284"/>
      <c r="Q87" s="284"/>
      <c r="R87" s="284"/>
      <c r="S87" s="284"/>
      <c r="T87" s="284"/>
      <c r="U87" s="18">
        <f>U52</f>
        <v>0</v>
      </c>
      <c r="V87" s="18">
        <f>V52</f>
        <v>0</v>
      </c>
      <c r="W87" s="18">
        <f>W52</f>
        <v>0</v>
      </c>
      <c r="X87" s="18"/>
      <c r="Y87" s="11" t="s">
        <v>489</v>
      </c>
      <c r="Z87" s="283" t="s">
        <v>63</v>
      </c>
      <c r="AA87" s="284"/>
      <c r="AB87" s="284"/>
      <c r="AC87" s="284"/>
      <c r="AD87" s="284"/>
      <c r="AE87" s="284"/>
      <c r="AF87" s="284"/>
      <c r="AG87" s="18">
        <f>AG52</f>
        <v>400</v>
      </c>
      <c r="AH87" s="18">
        <f>AH52</f>
        <v>800</v>
      </c>
      <c r="AI87" s="18">
        <f>AI52</f>
        <v>50</v>
      </c>
      <c r="AJ87" s="18"/>
      <c r="AK87" s="11" t="s">
        <v>594</v>
      </c>
      <c r="AL87" s="283" t="s">
        <v>63</v>
      </c>
      <c r="AM87" s="284"/>
      <c r="AN87" s="284"/>
      <c r="AO87" s="284"/>
      <c r="AP87" s="284"/>
      <c r="AQ87" s="284"/>
      <c r="AR87" s="284"/>
      <c r="AS87" s="18">
        <f>AS52</f>
        <v>2420</v>
      </c>
      <c r="AT87" s="18">
        <f>AT52</f>
        <v>5716</v>
      </c>
      <c r="AU87" s="18">
        <f>AU52</f>
        <v>930</v>
      </c>
      <c r="AV87" s="18"/>
    </row>
    <row r="88" spans="1:48" ht="15" thickBot="1" x14ac:dyDescent="0.25">
      <c r="A88" s="11" t="s">
        <v>109</v>
      </c>
      <c r="B88" s="283" t="s">
        <v>132</v>
      </c>
      <c r="C88" s="284"/>
      <c r="D88" s="284"/>
      <c r="E88" s="284"/>
      <c r="F88" s="284"/>
      <c r="G88" s="284"/>
      <c r="H88" s="284"/>
      <c r="I88" s="18">
        <f>I63</f>
        <v>0</v>
      </c>
      <c r="J88" s="18">
        <f>J63</f>
        <v>0</v>
      </c>
      <c r="K88" s="18">
        <f>K63</f>
        <v>0</v>
      </c>
      <c r="L88" s="18"/>
      <c r="M88" s="11" t="s">
        <v>394</v>
      </c>
      <c r="N88" s="283" t="s">
        <v>132</v>
      </c>
      <c r="O88" s="284"/>
      <c r="P88" s="284"/>
      <c r="Q88" s="284"/>
      <c r="R88" s="284"/>
      <c r="S88" s="284"/>
      <c r="T88" s="284"/>
      <c r="U88" s="18">
        <f>U63</f>
        <v>0</v>
      </c>
      <c r="V88" s="18">
        <f>V63</f>
        <v>0</v>
      </c>
      <c r="W88" s="18">
        <f>W63</f>
        <v>0</v>
      </c>
      <c r="X88" s="18"/>
      <c r="Y88" s="11" t="s">
        <v>490</v>
      </c>
      <c r="Z88" s="283" t="s">
        <v>132</v>
      </c>
      <c r="AA88" s="284"/>
      <c r="AB88" s="284"/>
      <c r="AC88" s="284"/>
      <c r="AD88" s="284"/>
      <c r="AE88" s="284"/>
      <c r="AF88" s="284"/>
      <c r="AG88" s="18">
        <f>AG63</f>
        <v>0</v>
      </c>
      <c r="AH88" s="18">
        <f>AH63</f>
        <v>0</v>
      </c>
      <c r="AI88" s="18">
        <f>AI63</f>
        <v>0</v>
      </c>
      <c r="AJ88" s="18"/>
      <c r="AK88" s="11" t="s">
        <v>595</v>
      </c>
      <c r="AL88" s="283" t="s">
        <v>132</v>
      </c>
      <c r="AM88" s="284"/>
      <c r="AN88" s="284"/>
      <c r="AO88" s="284"/>
      <c r="AP88" s="284"/>
      <c r="AQ88" s="284"/>
      <c r="AR88" s="284"/>
      <c r="AS88" s="18">
        <f>AS63</f>
        <v>0</v>
      </c>
      <c r="AT88" s="18">
        <f>AT63</f>
        <v>0</v>
      </c>
      <c r="AU88" s="18">
        <f>AU63</f>
        <v>0</v>
      </c>
      <c r="AV88" s="18"/>
    </row>
    <row r="89" spans="1:48" ht="16.5" thickBot="1" x14ac:dyDescent="0.25">
      <c r="A89" s="11" t="s">
        <v>110</v>
      </c>
      <c r="B89" s="285" t="s">
        <v>130</v>
      </c>
      <c r="C89" s="286"/>
      <c r="D89" s="286"/>
      <c r="E89" s="286"/>
      <c r="F89" s="286"/>
      <c r="G89" s="286"/>
      <c r="H89" s="286"/>
      <c r="I89" s="106">
        <f>I81-I85</f>
        <v>-830</v>
      </c>
      <c r="J89" s="106">
        <f>J81-J85</f>
        <v>-429</v>
      </c>
      <c r="K89" s="106">
        <f>K81-K85</f>
        <v>4409</v>
      </c>
      <c r="L89" s="106"/>
      <c r="M89" s="11" t="s">
        <v>395</v>
      </c>
      <c r="N89" s="285" t="s">
        <v>130</v>
      </c>
      <c r="O89" s="286"/>
      <c r="P89" s="286"/>
      <c r="Q89" s="286"/>
      <c r="R89" s="286"/>
      <c r="S89" s="286"/>
      <c r="T89" s="286"/>
      <c r="U89" s="106">
        <f>U81-U85</f>
        <v>0</v>
      </c>
      <c r="V89" s="106">
        <f>V81-V85</f>
        <v>0</v>
      </c>
      <c r="W89" s="106">
        <f>W81-W85</f>
        <v>0</v>
      </c>
      <c r="X89" s="106"/>
      <c r="Y89" s="11" t="s">
        <v>491</v>
      </c>
      <c r="Z89" s="285" t="s">
        <v>130</v>
      </c>
      <c r="AA89" s="286"/>
      <c r="AB89" s="286"/>
      <c r="AC89" s="286"/>
      <c r="AD89" s="286"/>
      <c r="AE89" s="286"/>
      <c r="AF89" s="286"/>
      <c r="AG89" s="106">
        <f>AG81-AG85</f>
        <v>-400</v>
      </c>
      <c r="AH89" s="106">
        <f>AH81-AH85</f>
        <v>-800</v>
      </c>
      <c r="AI89" s="106">
        <f>AI81-AI85</f>
        <v>-50</v>
      </c>
      <c r="AJ89" s="106"/>
      <c r="AK89" s="11" t="s">
        <v>596</v>
      </c>
      <c r="AL89" s="285" t="s">
        <v>130</v>
      </c>
      <c r="AM89" s="286"/>
      <c r="AN89" s="286"/>
      <c r="AO89" s="286"/>
      <c r="AP89" s="286"/>
      <c r="AQ89" s="286"/>
      <c r="AR89" s="286"/>
      <c r="AS89" s="106">
        <f>AS81-AS85</f>
        <v>-1230</v>
      </c>
      <c r="AT89" s="106">
        <f>AT81-AT85</f>
        <v>-1229</v>
      </c>
      <c r="AU89" s="106">
        <f>AU81-AU85</f>
        <v>4359</v>
      </c>
      <c r="AV89" s="106"/>
    </row>
    <row r="90" spans="1:48" ht="15" thickBot="1" x14ac:dyDescent="0.25">
      <c r="A90" s="11" t="s">
        <v>111</v>
      </c>
      <c r="B90" s="283" t="s">
        <v>131</v>
      </c>
      <c r="C90" s="284"/>
      <c r="D90" s="284"/>
      <c r="E90" s="284"/>
      <c r="F90" s="284"/>
      <c r="G90" s="284"/>
      <c r="H90" s="284"/>
      <c r="I90" s="17"/>
      <c r="J90" s="17"/>
      <c r="K90" s="17"/>
      <c r="L90" s="17"/>
      <c r="M90" s="11" t="s">
        <v>396</v>
      </c>
      <c r="N90" s="283" t="s">
        <v>131</v>
      </c>
      <c r="O90" s="284"/>
      <c r="P90" s="284"/>
      <c r="Q90" s="284"/>
      <c r="R90" s="284"/>
      <c r="S90" s="284"/>
      <c r="T90" s="284"/>
      <c r="U90" s="17"/>
      <c r="V90" s="17"/>
      <c r="W90" s="17"/>
      <c r="X90" s="17"/>
      <c r="Y90" s="11" t="s">
        <v>492</v>
      </c>
      <c r="Z90" s="283" t="s">
        <v>131</v>
      </c>
      <c r="AA90" s="284"/>
      <c r="AB90" s="284"/>
      <c r="AC90" s="284"/>
      <c r="AD90" s="284"/>
      <c r="AE90" s="284"/>
      <c r="AF90" s="284"/>
      <c r="AG90" s="17"/>
      <c r="AH90" s="17"/>
      <c r="AI90" s="17"/>
      <c r="AJ90" s="17"/>
      <c r="AK90" s="11" t="s">
        <v>597</v>
      </c>
      <c r="AL90" s="283" t="s">
        <v>131</v>
      </c>
      <c r="AM90" s="284"/>
      <c r="AN90" s="284"/>
      <c r="AO90" s="284"/>
      <c r="AP90" s="284"/>
      <c r="AQ90" s="284"/>
      <c r="AR90" s="284"/>
      <c r="AS90" s="17"/>
      <c r="AT90" s="17"/>
      <c r="AU90" s="17"/>
      <c r="AV90" s="17"/>
    </row>
    <row r="91" spans="1:48" ht="15" thickBot="1" x14ac:dyDescent="0.25">
      <c r="A91" s="11" t="s">
        <v>112</v>
      </c>
      <c r="B91" s="283" t="s">
        <v>63</v>
      </c>
      <c r="C91" s="284"/>
      <c r="D91" s="284"/>
      <c r="E91" s="284"/>
      <c r="F91" s="284"/>
      <c r="G91" s="284"/>
      <c r="H91" s="284"/>
      <c r="I91" s="18">
        <f>I83-I87</f>
        <v>-830</v>
      </c>
      <c r="J91" s="18">
        <f>J83-J87</f>
        <v>-429</v>
      </c>
      <c r="K91" s="18">
        <f>K83-K87</f>
        <v>4409</v>
      </c>
      <c r="L91" s="18"/>
      <c r="M91" s="11" t="s">
        <v>397</v>
      </c>
      <c r="N91" s="283" t="s">
        <v>63</v>
      </c>
      <c r="O91" s="284"/>
      <c r="P91" s="284"/>
      <c r="Q91" s="284"/>
      <c r="R91" s="284"/>
      <c r="S91" s="284"/>
      <c r="T91" s="284"/>
      <c r="U91" s="18">
        <f>U83-U87</f>
        <v>0</v>
      </c>
      <c r="V91" s="18">
        <f>V83-V87</f>
        <v>0</v>
      </c>
      <c r="W91" s="18">
        <f>W83-W87</f>
        <v>0</v>
      </c>
      <c r="X91" s="18"/>
      <c r="Y91" s="11" t="s">
        <v>493</v>
      </c>
      <c r="Z91" s="283" t="s">
        <v>63</v>
      </c>
      <c r="AA91" s="284"/>
      <c r="AB91" s="284"/>
      <c r="AC91" s="284"/>
      <c r="AD91" s="284"/>
      <c r="AE91" s="284"/>
      <c r="AF91" s="284"/>
      <c r="AG91" s="18">
        <f>AG83-AG87</f>
        <v>-400</v>
      </c>
      <c r="AH91" s="18">
        <f>AH83-AH87</f>
        <v>-800</v>
      </c>
      <c r="AI91" s="18">
        <f>AI83-AI87</f>
        <v>-50</v>
      </c>
      <c r="AJ91" s="18"/>
      <c r="AK91" s="11" t="s">
        <v>598</v>
      </c>
      <c r="AL91" s="283" t="s">
        <v>63</v>
      </c>
      <c r="AM91" s="284"/>
      <c r="AN91" s="284"/>
      <c r="AO91" s="284"/>
      <c r="AP91" s="284"/>
      <c r="AQ91" s="284"/>
      <c r="AR91" s="284"/>
      <c r="AS91" s="18">
        <f>AS83-AS87</f>
        <v>-1230</v>
      </c>
      <c r="AT91" s="18">
        <f>AT83-AT87</f>
        <v>-1229</v>
      </c>
      <c r="AU91" s="18">
        <f>AU83-AU87</f>
        <v>4359</v>
      </c>
      <c r="AV91" s="18"/>
    </row>
    <row r="92" spans="1:48" ht="15" thickBot="1" x14ac:dyDescent="0.25">
      <c r="A92" s="11" t="s">
        <v>113</v>
      </c>
      <c r="B92" s="283" t="s">
        <v>132</v>
      </c>
      <c r="C92" s="284"/>
      <c r="D92" s="284"/>
      <c r="E92" s="284"/>
      <c r="F92" s="284"/>
      <c r="G92" s="284"/>
      <c r="H92" s="284"/>
      <c r="I92" s="18">
        <f t="shared" ref="I92:K92" si="52">I84-I88</f>
        <v>0</v>
      </c>
      <c r="J92" s="18">
        <f t="shared" si="52"/>
        <v>0</v>
      </c>
      <c r="K92" s="18">
        <f t="shared" si="52"/>
        <v>0</v>
      </c>
      <c r="L92" s="18"/>
      <c r="M92" s="11" t="s">
        <v>398</v>
      </c>
      <c r="N92" s="283" t="s">
        <v>132</v>
      </c>
      <c r="O92" s="284"/>
      <c r="P92" s="284"/>
      <c r="Q92" s="284"/>
      <c r="R92" s="284"/>
      <c r="S92" s="284"/>
      <c r="T92" s="284"/>
      <c r="U92" s="18">
        <f t="shared" ref="U92:W92" si="53">U84-U88</f>
        <v>0</v>
      </c>
      <c r="V92" s="18">
        <f t="shared" si="53"/>
        <v>0</v>
      </c>
      <c r="W92" s="18">
        <f t="shared" si="53"/>
        <v>0</v>
      </c>
      <c r="X92" s="18"/>
      <c r="Y92" s="11" t="s">
        <v>494</v>
      </c>
      <c r="Z92" s="283" t="s">
        <v>132</v>
      </c>
      <c r="AA92" s="284"/>
      <c r="AB92" s="284"/>
      <c r="AC92" s="284"/>
      <c r="AD92" s="284"/>
      <c r="AE92" s="284"/>
      <c r="AF92" s="284"/>
      <c r="AG92" s="18">
        <f t="shared" ref="AG92:AI92" si="54">AG84-AG88</f>
        <v>0</v>
      </c>
      <c r="AH92" s="18">
        <f t="shared" si="54"/>
        <v>0</v>
      </c>
      <c r="AI92" s="18">
        <f t="shared" si="54"/>
        <v>0</v>
      </c>
      <c r="AJ92" s="18"/>
      <c r="AK92" s="11" t="s">
        <v>599</v>
      </c>
      <c r="AL92" s="283" t="s">
        <v>132</v>
      </c>
      <c r="AM92" s="284"/>
      <c r="AN92" s="284"/>
      <c r="AO92" s="284"/>
      <c r="AP92" s="284"/>
      <c r="AQ92" s="284"/>
      <c r="AR92" s="284"/>
      <c r="AS92" s="18">
        <f t="shared" ref="AS92" si="55">AS84-AS88</f>
        <v>0</v>
      </c>
      <c r="AT92" s="18">
        <f t="shared" ref="AT92:AU92" si="56">AT84-AT88</f>
        <v>0</v>
      </c>
      <c r="AU92" s="18">
        <f t="shared" si="56"/>
        <v>0</v>
      </c>
      <c r="AV92" s="18"/>
    </row>
    <row r="93" spans="1:48" ht="15.75" customHeight="1" thickBot="1" x14ac:dyDescent="0.25">
      <c r="A93" s="11" t="s">
        <v>114</v>
      </c>
      <c r="B93" s="287"/>
      <c r="C93" s="288"/>
      <c r="D93" s="288"/>
      <c r="E93" s="288"/>
      <c r="F93" s="288"/>
      <c r="G93" s="288"/>
      <c r="H93" s="288"/>
      <c r="I93" s="289"/>
      <c r="J93" s="289"/>
      <c r="K93" s="136"/>
      <c r="L93" s="136"/>
      <c r="M93" s="11" t="s">
        <v>399</v>
      </c>
      <c r="N93" s="287"/>
      <c r="O93" s="288"/>
      <c r="P93" s="288"/>
      <c r="Q93" s="288"/>
      <c r="R93" s="288"/>
      <c r="S93" s="288"/>
      <c r="T93" s="288"/>
      <c r="U93" s="289"/>
      <c r="V93" s="289"/>
      <c r="W93" s="136"/>
      <c r="X93" s="136"/>
      <c r="Y93" s="11" t="s">
        <v>495</v>
      </c>
      <c r="Z93" s="287"/>
      <c r="AA93" s="288"/>
      <c r="AB93" s="288"/>
      <c r="AC93" s="288"/>
      <c r="AD93" s="288"/>
      <c r="AE93" s="288"/>
      <c r="AF93" s="288"/>
      <c r="AG93" s="289"/>
      <c r="AH93" s="289"/>
      <c r="AI93" s="136"/>
      <c r="AJ93" s="136"/>
      <c r="AK93" s="11" t="s">
        <v>600</v>
      </c>
      <c r="AL93" s="287"/>
      <c r="AM93" s="288"/>
      <c r="AN93" s="288"/>
      <c r="AO93" s="288"/>
      <c r="AP93" s="288"/>
      <c r="AQ93" s="288"/>
      <c r="AR93" s="288"/>
      <c r="AS93" s="289"/>
      <c r="AT93" s="289"/>
      <c r="AU93" s="136"/>
      <c r="AV93" s="136"/>
    </row>
    <row r="94" spans="1:48" ht="15.75" thickBot="1" x14ac:dyDescent="0.25">
      <c r="A94" s="11" t="s">
        <v>115</v>
      </c>
      <c r="B94" s="281" t="s">
        <v>133</v>
      </c>
      <c r="C94" s="282"/>
      <c r="D94" s="282"/>
      <c r="E94" s="282"/>
      <c r="F94" s="282"/>
      <c r="G94" s="282"/>
      <c r="H94" s="282"/>
      <c r="I94" s="292">
        <f>SUM(I95:I96)</f>
        <v>0</v>
      </c>
      <c r="J94" s="110">
        <f>SUM(J95:J96)</f>
        <v>0</v>
      </c>
      <c r="K94" s="110">
        <f>SUM(K95:K96)</f>
        <v>0</v>
      </c>
      <c r="L94" s="110"/>
      <c r="M94" s="11" t="s">
        <v>400</v>
      </c>
      <c r="N94" s="281" t="s">
        <v>133</v>
      </c>
      <c r="O94" s="282"/>
      <c r="P94" s="282"/>
      <c r="Q94" s="282"/>
      <c r="R94" s="282"/>
      <c r="S94" s="282"/>
      <c r="T94" s="282"/>
      <c r="U94" s="292">
        <f>SUM(U95:U96)</f>
        <v>1230</v>
      </c>
      <c r="V94" s="110">
        <f>SUM(V95:V96)</f>
        <v>1229</v>
      </c>
      <c r="W94" s="110">
        <f>SUM(W95:W96)</f>
        <v>1229</v>
      </c>
      <c r="X94" s="110"/>
      <c r="Y94" s="11" t="s">
        <v>496</v>
      </c>
      <c r="Z94" s="281" t="s">
        <v>133</v>
      </c>
      <c r="AA94" s="282"/>
      <c r="AB94" s="282"/>
      <c r="AC94" s="282"/>
      <c r="AD94" s="282"/>
      <c r="AE94" s="282"/>
      <c r="AF94" s="282"/>
      <c r="AG94" s="292">
        <f>SUM(AG95:AG96)</f>
        <v>0</v>
      </c>
      <c r="AH94" s="110">
        <f>SUM(AH95:AH96)</f>
        <v>0</v>
      </c>
      <c r="AI94" s="110">
        <f>SUM(AI95:AI96)</f>
        <v>0</v>
      </c>
      <c r="AJ94" s="110"/>
      <c r="AK94" s="11" t="s">
        <v>601</v>
      </c>
      <c r="AL94" s="281" t="s">
        <v>133</v>
      </c>
      <c r="AM94" s="282"/>
      <c r="AN94" s="282"/>
      <c r="AO94" s="282"/>
      <c r="AP94" s="282"/>
      <c r="AQ94" s="282"/>
      <c r="AR94" s="282"/>
      <c r="AS94" s="292">
        <f>SUM(AS95:AS96)</f>
        <v>1230</v>
      </c>
      <c r="AT94" s="110">
        <f>SUM(AT95:AT96)</f>
        <v>1229</v>
      </c>
      <c r="AU94" s="110">
        <f>SUM(AU95:AU96)</f>
        <v>1229</v>
      </c>
      <c r="AV94" s="110"/>
    </row>
    <row r="95" spans="1:48" ht="15" thickBot="1" x14ac:dyDescent="0.25">
      <c r="A95" s="11" t="s">
        <v>116</v>
      </c>
      <c r="B95" s="283" t="s">
        <v>162</v>
      </c>
      <c r="C95" s="284"/>
      <c r="D95" s="284"/>
      <c r="E95" s="284"/>
      <c r="F95" s="284"/>
      <c r="G95" s="284"/>
      <c r="H95" s="284"/>
      <c r="I95" s="293">
        <f t="shared" ref="I95:K96" si="57">I45</f>
        <v>0</v>
      </c>
      <c r="J95" s="112">
        <f t="shared" si="57"/>
        <v>0</v>
      </c>
      <c r="K95" s="112">
        <f t="shared" si="57"/>
        <v>0</v>
      </c>
      <c r="L95" s="112"/>
      <c r="M95" s="11" t="s">
        <v>401</v>
      </c>
      <c r="N95" s="283" t="s">
        <v>162</v>
      </c>
      <c r="O95" s="284"/>
      <c r="P95" s="284"/>
      <c r="Q95" s="284"/>
      <c r="R95" s="284"/>
      <c r="S95" s="284"/>
      <c r="T95" s="284"/>
      <c r="U95" s="293">
        <f t="shared" ref="U95:W95" si="58">U45</f>
        <v>1230</v>
      </c>
      <c r="V95" s="112">
        <f t="shared" si="58"/>
        <v>1229</v>
      </c>
      <c r="W95" s="112">
        <f t="shared" si="58"/>
        <v>1229</v>
      </c>
      <c r="X95" s="112"/>
      <c r="Y95" s="11" t="s">
        <v>497</v>
      </c>
      <c r="Z95" s="283" t="s">
        <v>162</v>
      </c>
      <c r="AA95" s="284"/>
      <c r="AB95" s="284"/>
      <c r="AC95" s="284"/>
      <c r="AD95" s="284"/>
      <c r="AE95" s="284"/>
      <c r="AF95" s="284"/>
      <c r="AG95" s="293">
        <f t="shared" ref="AG95:AI96" si="59">AG45</f>
        <v>0</v>
      </c>
      <c r="AH95" s="112">
        <f t="shared" si="59"/>
        <v>0</v>
      </c>
      <c r="AI95" s="112">
        <f t="shared" si="59"/>
        <v>0</v>
      </c>
      <c r="AJ95" s="112"/>
      <c r="AK95" s="11" t="s">
        <v>602</v>
      </c>
      <c r="AL95" s="283" t="s">
        <v>162</v>
      </c>
      <c r="AM95" s="284"/>
      <c r="AN95" s="284"/>
      <c r="AO95" s="284"/>
      <c r="AP95" s="284"/>
      <c r="AQ95" s="284"/>
      <c r="AR95" s="284"/>
      <c r="AS95" s="293">
        <f t="shared" ref="AS95:AU96" si="60">AS45</f>
        <v>1230</v>
      </c>
      <c r="AT95" s="112">
        <f t="shared" si="60"/>
        <v>1229</v>
      </c>
      <c r="AU95" s="112">
        <f t="shared" si="60"/>
        <v>1229</v>
      </c>
      <c r="AV95" s="112"/>
    </row>
    <row r="96" spans="1:48" ht="15" thickBot="1" x14ac:dyDescent="0.25">
      <c r="A96" s="11" t="s">
        <v>117</v>
      </c>
      <c r="B96" s="283" t="s">
        <v>163</v>
      </c>
      <c r="C96" s="284"/>
      <c r="D96" s="284"/>
      <c r="E96" s="284"/>
      <c r="F96" s="284"/>
      <c r="G96" s="284"/>
      <c r="H96" s="284"/>
      <c r="I96" s="293">
        <f t="shared" si="57"/>
        <v>0</v>
      </c>
      <c r="J96" s="112">
        <f t="shared" si="57"/>
        <v>0</v>
      </c>
      <c r="K96" s="112">
        <f t="shared" si="57"/>
        <v>0</v>
      </c>
      <c r="L96" s="112"/>
      <c r="M96" s="11" t="s">
        <v>402</v>
      </c>
      <c r="N96" s="283" t="s">
        <v>163</v>
      </c>
      <c r="O96" s="284"/>
      <c r="P96" s="284"/>
      <c r="Q96" s="284"/>
      <c r="R96" s="284"/>
      <c r="S96" s="284"/>
      <c r="T96" s="284"/>
      <c r="U96" s="293">
        <f t="shared" ref="U96:W96" si="61">U46</f>
        <v>0</v>
      </c>
      <c r="V96" s="112">
        <f t="shared" si="61"/>
        <v>0</v>
      </c>
      <c r="W96" s="112">
        <f t="shared" si="61"/>
        <v>0</v>
      </c>
      <c r="X96" s="112"/>
      <c r="Y96" s="11" t="s">
        <v>498</v>
      </c>
      <c r="Z96" s="283" t="s">
        <v>163</v>
      </c>
      <c r="AA96" s="284"/>
      <c r="AB96" s="284"/>
      <c r="AC96" s="284"/>
      <c r="AD96" s="284"/>
      <c r="AE96" s="284"/>
      <c r="AF96" s="284"/>
      <c r="AG96" s="293">
        <f t="shared" si="59"/>
        <v>0</v>
      </c>
      <c r="AH96" s="112">
        <f t="shared" si="59"/>
        <v>0</v>
      </c>
      <c r="AI96" s="112">
        <f t="shared" si="59"/>
        <v>0</v>
      </c>
      <c r="AJ96" s="112"/>
      <c r="AK96" s="11" t="s">
        <v>603</v>
      </c>
      <c r="AL96" s="283" t="s">
        <v>163</v>
      </c>
      <c r="AM96" s="284"/>
      <c r="AN96" s="284"/>
      <c r="AO96" s="284"/>
      <c r="AP96" s="284"/>
      <c r="AQ96" s="284"/>
      <c r="AR96" s="284"/>
      <c r="AS96" s="293">
        <f t="shared" si="60"/>
        <v>0</v>
      </c>
      <c r="AT96" s="112">
        <f t="shared" si="60"/>
        <v>0</v>
      </c>
      <c r="AU96" s="112">
        <f t="shared" si="60"/>
        <v>0</v>
      </c>
      <c r="AV96" s="112"/>
    </row>
    <row r="97" spans="1:48" ht="15.75" thickBot="1" x14ac:dyDescent="0.25">
      <c r="A97" s="11" t="s">
        <v>118</v>
      </c>
      <c r="B97" s="281" t="s">
        <v>134</v>
      </c>
      <c r="C97" s="282"/>
      <c r="D97" s="282"/>
      <c r="E97" s="282"/>
      <c r="F97" s="282"/>
      <c r="G97" s="282"/>
      <c r="H97" s="282"/>
      <c r="I97" s="292"/>
      <c r="J97" s="110"/>
      <c r="K97" s="110"/>
      <c r="L97" s="110"/>
      <c r="M97" s="11" t="s">
        <v>403</v>
      </c>
      <c r="N97" s="281" t="s">
        <v>134</v>
      </c>
      <c r="O97" s="282"/>
      <c r="P97" s="282"/>
      <c r="Q97" s="282"/>
      <c r="R97" s="282"/>
      <c r="S97" s="282"/>
      <c r="T97" s="282"/>
      <c r="U97" s="292"/>
      <c r="V97" s="110"/>
      <c r="W97" s="110"/>
      <c r="X97" s="110"/>
      <c r="Y97" s="11" t="s">
        <v>499</v>
      </c>
      <c r="Z97" s="281" t="s">
        <v>134</v>
      </c>
      <c r="AA97" s="282"/>
      <c r="AB97" s="282"/>
      <c r="AC97" s="282"/>
      <c r="AD97" s="282"/>
      <c r="AE97" s="282"/>
      <c r="AF97" s="282"/>
      <c r="AG97" s="292"/>
      <c r="AH97" s="110"/>
      <c r="AI97" s="110"/>
      <c r="AJ97" s="110"/>
      <c r="AK97" s="11" t="s">
        <v>604</v>
      </c>
      <c r="AL97" s="281" t="s">
        <v>134</v>
      </c>
      <c r="AM97" s="282"/>
      <c r="AN97" s="282"/>
      <c r="AO97" s="282"/>
      <c r="AP97" s="282"/>
      <c r="AQ97" s="282"/>
      <c r="AR97" s="282"/>
      <c r="AS97" s="292"/>
      <c r="AT97" s="110"/>
      <c r="AU97" s="110"/>
      <c r="AV97" s="110"/>
    </row>
    <row r="98" spans="1:48" ht="15.75" thickBot="1" x14ac:dyDescent="0.25">
      <c r="A98" s="11" t="s">
        <v>119</v>
      </c>
      <c r="B98" s="283" t="s">
        <v>143</v>
      </c>
      <c r="C98" s="284"/>
      <c r="D98" s="284"/>
      <c r="E98" s="284"/>
      <c r="F98" s="284"/>
      <c r="G98" s="284"/>
      <c r="H98" s="284"/>
      <c r="I98" s="294"/>
      <c r="J98" s="108"/>
      <c r="K98" s="108"/>
      <c r="L98" s="108"/>
      <c r="M98" s="11" t="s">
        <v>404</v>
      </c>
      <c r="N98" s="283" t="s">
        <v>143</v>
      </c>
      <c r="O98" s="284"/>
      <c r="P98" s="284"/>
      <c r="Q98" s="284"/>
      <c r="R98" s="284"/>
      <c r="S98" s="284"/>
      <c r="T98" s="284"/>
      <c r="U98" s="294"/>
      <c r="V98" s="108"/>
      <c r="W98" s="108"/>
      <c r="X98" s="108"/>
      <c r="Y98" s="11" t="s">
        <v>500</v>
      </c>
      <c r="Z98" s="283" t="s">
        <v>143</v>
      </c>
      <c r="AA98" s="284"/>
      <c r="AB98" s="284"/>
      <c r="AC98" s="284"/>
      <c r="AD98" s="284"/>
      <c r="AE98" s="284"/>
      <c r="AF98" s="284"/>
      <c r="AG98" s="294"/>
      <c r="AH98" s="108"/>
      <c r="AI98" s="108"/>
      <c r="AJ98" s="108"/>
      <c r="AK98" s="11" t="s">
        <v>605</v>
      </c>
      <c r="AL98" s="283" t="s">
        <v>143</v>
      </c>
      <c r="AM98" s="284"/>
      <c r="AN98" s="284"/>
      <c r="AO98" s="284"/>
      <c r="AP98" s="284"/>
      <c r="AQ98" s="284"/>
      <c r="AR98" s="284"/>
      <c r="AS98" s="294"/>
      <c r="AT98" s="108"/>
      <c r="AU98" s="108"/>
      <c r="AV98" s="108"/>
    </row>
    <row r="99" spans="1:48" ht="15" thickBot="1" x14ac:dyDescent="0.25">
      <c r="A99" s="11" t="s">
        <v>120</v>
      </c>
      <c r="B99" s="283" t="s">
        <v>160</v>
      </c>
      <c r="C99" s="284"/>
      <c r="D99" s="284"/>
      <c r="E99" s="284"/>
      <c r="F99" s="284"/>
      <c r="G99" s="284"/>
      <c r="H99" s="284"/>
      <c r="I99" s="295"/>
      <c r="J99" s="109"/>
      <c r="K99" s="109"/>
      <c r="L99" s="109"/>
      <c r="M99" s="11" t="s">
        <v>405</v>
      </c>
      <c r="N99" s="283" t="s">
        <v>160</v>
      </c>
      <c r="O99" s="284"/>
      <c r="P99" s="284"/>
      <c r="Q99" s="284"/>
      <c r="R99" s="284"/>
      <c r="S99" s="284"/>
      <c r="T99" s="284"/>
      <c r="U99" s="295"/>
      <c r="V99" s="109"/>
      <c r="W99" s="109"/>
      <c r="X99" s="109"/>
      <c r="Y99" s="11" t="s">
        <v>501</v>
      </c>
      <c r="Z99" s="283" t="s">
        <v>160</v>
      </c>
      <c r="AA99" s="284"/>
      <c r="AB99" s="284"/>
      <c r="AC99" s="284"/>
      <c r="AD99" s="284"/>
      <c r="AE99" s="284"/>
      <c r="AF99" s="284"/>
      <c r="AG99" s="295"/>
      <c r="AH99" s="109"/>
      <c r="AI99" s="109"/>
      <c r="AJ99" s="109"/>
      <c r="AK99" s="11" t="s">
        <v>606</v>
      </c>
      <c r="AL99" s="283" t="s">
        <v>160</v>
      </c>
      <c r="AM99" s="284"/>
      <c r="AN99" s="284"/>
      <c r="AO99" s="284"/>
      <c r="AP99" s="284"/>
      <c r="AQ99" s="284"/>
      <c r="AR99" s="284"/>
      <c r="AS99" s="295"/>
      <c r="AT99" s="109"/>
      <c r="AU99" s="109"/>
      <c r="AV99" s="109"/>
    </row>
    <row r="100" spans="1:48" ht="16.5" thickBot="1" x14ac:dyDescent="0.25">
      <c r="A100" s="11" t="s">
        <v>121</v>
      </c>
      <c r="B100" s="285" t="s">
        <v>135</v>
      </c>
      <c r="C100" s="286"/>
      <c r="D100" s="286"/>
      <c r="E100" s="286"/>
      <c r="F100" s="286"/>
      <c r="G100" s="286"/>
      <c r="H100" s="286"/>
      <c r="I100" s="296">
        <f>SUM(I89,I94,I97)</f>
        <v>-830</v>
      </c>
      <c r="J100" s="111">
        <f>SUM(J89,J94,J97)</f>
        <v>-429</v>
      </c>
      <c r="K100" s="111">
        <f>SUM(K89,K94,K97)</f>
        <v>4409</v>
      </c>
      <c r="L100" s="111"/>
      <c r="M100" s="11" t="s">
        <v>406</v>
      </c>
      <c r="N100" s="285" t="s">
        <v>135</v>
      </c>
      <c r="O100" s="286"/>
      <c r="P100" s="286"/>
      <c r="Q100" s="286"/>
      <c r="R100" s="286"/>
      <c r="S100" s="286"/>
      <c r="T100" s="286"/>
      <c r="U100" s="296">
        <f>SUM(U89,U94,U97)</f>
        <v>1230</v>
      </c>
      <c r="V100" s="111">
        <f>SUM(V89,V94,V97)</f>
        <v>1229</v>
      </c>
      <c r="W100" s="111">
        <f>SUM(W89,W94,W97)</f>
        <v>1229</v>
      </c>
      <c r="X100" s="111"/>
      <c r="Y100" s="11" t="s">
        <v>502</v>
      </c>
      <c r="Z100" s="285" t="s">
        <v>135</v>
      </c>
      <c r="AA100" s="286"/>
      <c r="AB100" s="286"/>
      <c r="AC100" s="286"/>
      <c r="AD100" s="286"/>
      <c r="AE100" s="286"/>
      <c r="AF100" s="286"/>
      <c r="AG100" s="296">
        <f>SUM(AG89,AG94,AG97)</f>
        <v>-400</v>
      </c>
      <c r="AH100" s="111">
        <f>SUM(AH89,AH94,AH97)</f>
        <v>-800</v>
      </c>
      <c r="AI100" s="111">
        <f>SUM(AI89,AI94,AI97)</f>
        <v>-50</v>
      </c>
      <c r="AJ100" s="111"/>
      <c r="AK100" s="11" t="s">
        <v>607</v>
      </c>
      <c r="AL100" s="285" t="s">
        <v>135</v>
      </c>
      <c r="AM100" s="286"/>
      <c r="AN100" s="286"/>
      <c r="AO100" s="286"/>
      <c r="AP100" s="286"/>
      <c r="AQ100" s="286"/>
      <c r="AR100" s="286"/>
      <c r="AS100" s="296">
        <f>SUM(AS89,AS94,AS97)</f>
        <v>0</v>
      </c>
      <c r="AT100" s="111">
        <f>SUM(AT89,AT94,AT97)</f>
        <v>0</v>
      </c>
      <c r="AU100" s="111">
        <f>SUM(AU89,AU94,AU97)</f>
        <v>5588</v>
      </c>
      <c r="AV100" s="111"/>
    </row>
  </sheetData>
  <mergeCells count="40">
    <mergeCell ref="B79:L79"/>
    <mergeCell ref="Z79:AJ79"/>
    <mergeCell ref="AL79:AV79"/>
    <mergeCell ref="E78:H78"/>
    <mergeCell ref="E9:H9"/>
    <mergeCell ref="B40:H40"/>
    <mergeCell ref="C41:H41"/>
    <mergeCell ref="AC9:AF9"/>
    <mergeCell ref="Z40:AF40"/>
    <mergeCell ref="AA41:AF41"/>
    <mergeCell ref="Z49:AF49"/>
    <mergeCell ref="Z51:AF51"/>
    <mergeCell ref="B51:H51"/>
    <mergeCell ref="B49:H49"/>
    <mergeCell ref="Q9:T9"/>
    <mergeCell ref="N40:T40"/>
    <mergeCell ref="AC78:AF78"/>
    <mergeCell ref="AO9:AR9"/>
    <mergeCell ref="AL40:AR40"/>
    <mergeCell ref="AM41:AR41"/>
    <mergeCell ref="AL49:AR49"/>
    <mergeCell ref="AL51:AR51"/>
    <mergeCell ref="AO78:AR78"/>
    <mergeCell ref="B5:L5"/>
    <mergeCell ref="Z5:AJ5"/>
    <mergeCell ref="AL5:AV5"/>
    <mergeCell ref="AO4:AR4"/>
    <mergeCell ref="AL6:AR6"/>
    <mergeCell ref="E4:H4"/>
    <mergeCell ref="B6:H6"/>
    <mergeCell ref="Q4:T4"/>
    <mergeCell ref="N5:X5"/>
    <mergeCell ref="N6:T6"/>
    <mergeCell ref="AC4:AF4"/>
    <mergeCell ref="Z6:AF6"/>
    <mergeCell ref="O41:T41"/>
    <mergeCell ref="N49:T49"/>
    <mergeCell ref="N51:T51"/>
    <mergeCell ref="Q78:T78"/>
    <mergeCell ref="N79:X79"/>
  </mergeCells>
  <phoneticPr fontId="31" type="noConversion"/>
  <printOptions horizontalCentered="1"/>
  <pageMargins left="0.70866141732283472" right="0.70866141732283472" top="0.74803149606299213" bottom="0.74803149606299213" header="0.31496062992125984" footer="0.31496062992125984"/>
  <pageSetup paperSize="8" scale="59" firstPageNumber="3" orientation="portrait" r:id="rId1"/>
  <headerFooter>
    <oddFooter>&amp;L&amp;D&amp;C&amp;P</oddFooter>
  </headerFooter>
  <colBreaks count="3" manualBreakCount="3">
    <brk id="12" max="99" man="1"/>
    <brk id="24" max="99" man="1"/>
    <brk id="36"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2183-000C-45C0-BE08-4C183443CC27}">
  <dimension ref="A1:AP21"/>
  <sheetViews>
    <sheetView showZeros="0" view="pageBreakPreview" zoomScale="75" zoomScaleNormal="100" zoomScaleSheetLayoutView="75" workbookViewId="0">
      <selection activeCell="H1" sqref="H1"/>
    </sheetView>
  </sheetViews>
  <sheetFormatPr defaultRowHeight="12.75" x14ac:dyDescent="0.2"/>
  <cols>
    <col min="1" max="1" width="9.140625" style="137"/>
    <col min="2" max="2" width="38.5703125" style="137" customWidth="1"/>
    <col min="3" max="8" width="8.7109375" style="138" customWidth="1"/>
    <col min="9" max="16384" width="9.140625" style="137"/>
  </cols>
  <sheetData>
    <row r="1" spans="1:42" x14ac:dyDescent="0.2">
      <c r="H1" s="139" t="s">
        <v>636</v>
      </c>
    </row>
    <row r="2" spans="1:42" x14ac:dyDescent="0.2">
      <c r="H2" s="139"/>
    </row>
    <row r="3" spans="1:42" x14ac:dyDescent="0.2">
      <c r="H3" s="139"/>
    </row>
    <row r="4" spans="1:42" s="141" customFormat="1" ht="68.25" customHeight="1" x14ac:dyDescent="0.15">
      <c r="A4" s="344" t="s">
        <v>618</v>
      </c>
      <c r="B4" s="344"/>
      <c r="C4" s="344"/>
      <c r="D4" s="344"/>
      <c r="E4" s="344"/>
      <c r="F4" s="344"/>
      <c r="G4" s="344"/>
      <c r="H4" s="344"/>
      <c r="I4" s="140"/>
    </row>
    <row r="5" spans="1:42" s="141" customFormat="1" ht="50.1" customHeight="1" x14ac:dyDescent="0.15">
      <c r="A5" s="142"/>
      <c r="B5" s="142"/>
      <c r="C5" s="142"/>
      <c r="D5" s="142"/>
      <c r="E5" s="142"/>
      <c r="F5" s="142"/>
      <c r="G5" s="142"/>
      <c r="H5" s="142"/>
      <c r="I5" s="140"/>
    </row>
    <row r="6" spans="1:42" s="141" customFormat="1" ht="50.1" customHeight="1" thickBot="1" x14ac:dyDescent="0.2">
      <c r="A6" s="142"/>
      <c r="B6" s="142"/>
      <c r="C6" s="142"/>
      <c r="D6" s="142"/>
      <c r="E6" s="142"/>
      <c r="F6" s="142"/>
      <c r="G6" s="142"/>
      <c r="H6" s="142"/>
      <c r="I6" s="140"/>
    </row>
    <row r="7" spans="1:42" s="8" customFormat="1" ht="15" thickBot="1" x14ac:dyDescent="0.25">
      <c r="A7" s="143"/>
      <c r="B7" s="144" t="s">
        <v>2</v>
      </c>
      <c r="C7" s="144" t="s">
        <v>3</v>
      </c>
      <c r="D7" s="144" t="s">
        <v>4</v>
      </c>
      <c r="E7" s="144" t="s">
        <v>5</v>
      </c>
      <c r="F7" s="144" t="s">
        <v>6</v>
      </c>
      <c r="G7" s="144" t="s">
        <v>86</v>
      </c>
      <c r="H7" s="145" t="s">
        <v>87</v>
      </c>
    </row>
    <row r="8" spans="1:42" s="147" customFormat="1" ht="37.5" customHeight="1" thickBot="1" x14ac:dyDescent="0.3">
      <c r="A8" s="146" t="s">
        <v>7</v>
      </c>
      <c r="B8" s="345" t="s">
        <v>241</v>
      </c>
      <c r="C8" s="346" t="s">
        <v>242</v>
      </c>
      <c r="D8" s="347"/>
      <c r="E8" s="346" t="s">
        <v>243</v>
      </c>
      <c r="F8" s="347"/>
      <c r="G8" s="348" t="s">
        <v>84</v>
      </c>
      <c r="H8" s="349"/>
    </row>
    <row r="9" spans="1:42" s="147" customFormat="1" ht="103.5" customHeight="1" thickBot="1" x14ac:dyDescent="0.3">
      <c r="A9" s="146" t="s">
        <v>8</v>
      </c>
      <c r="B9" s="345"/>
      <c r="C9" s="352" t="s">
        <v>244</v>
      </c>
      <c r="D9" s="347"/>
      <c r="E9" s="352" t="s">
        <v>245</v>
      </c>
      <c r="F9" s="347"/>
      <c r="G9" s="350"/>
      <c r="H9" s="351"/>
    </row>
    <row r="10" spans="1:42" s="147" customFormat="1" ht="78" customHeight="1" thickBot="1" x14ac:dyDescent="0.3">
      <c r="A10" s="146" t="s">
        <v>9</v>
      </c>
      <c r="B10" s="148"/>
      <c r="C10" s="149" t="s">
        <v>246</v>
      </c>
      <c r="D10" s="149" t="s">
        <v>247</v>
      </c>
      <c r="E10" s="149" t="s">
        <v>246</v>
      </c>
      <c r="F10" s="149" t="s">
        <v>247</v>
      </c>
      <c r="G10" s="149" t="s">
        <v>246</v>
      </c>
      <c r="H10" s="149" t="s">
        <v>247</v>
      </c>
    </row>
    <row r="11" spans="1:42" s="147" customFormat="1" ht="39.75" customHeight="1" x14ac:dyDescent="0.2">
      <c r="A11" s="146" t="s">
        <v>10</v>
      </c>
      <c r="B11" s="150"/>
      <c r="C11" s="151"/>
      <c r="D11" s="151"/>
      <c r="E11" s="151"/>
      <c r="F11" s="151"/>
      <c r="G11" s="151"/>
      <c r="H11" s="152"/>
    </row>
    <row r="12" spans="1:42" s="156" customFormat="1" ht="26.25" customHeight="1" x14ac:dyDescent="0.2">
      <c r="A12" s="146" t="s">
        <v>11</v>
      </c>
      <c r="B12" s="153"/>
      <c r="C12" s="154"/>
      <c r="D12" s="154"/>
      <c r="E12" s="154"/>
      <c r="F12" s="154"/>
      <c r="G12" s="154"/>
      <c r="H12" s="155"/>
      <c r="J12" s="157"/>
      <c r="K12" s="157"/>
      <c r="L12" s="157"/>
      <c r="M12" s="157"/>
      <c r="N12" s="157"/>
      <c r="O12" s="157"/>
      <c r="P12" s="157"/>
      <c r="Q12" s="157"/>
      <c r="R12" s="157"/>
      <c r="S12" s="157"/>
      <c r="T12" s="157"/>
      <c r="U12" s="157"/>
      <c r="V12" s="157"/>
      <c r="W12" s="157"/>
      <c r="X12" s="157"/>
      <c r="Y12" s="157"/>
      <c r="Z12" s="157"/>
      <c r="AA12" s="157"/>
      <c r="AB12" s="157"/>
      <c r="AC12" s="157"/>
      <c r="AD12" s="158"/>
      <c r="AE12" s="158"/>
      <c r="AF12" s="158"/>
      <c r="AG12" s="158"/>
      <c r="AH12" s="158"/>
      <c r="AI12" s="158"/>
      <c r="AJ12" s="158"/>
      <c r="AK12" s="158"/>
      <c r="AL12" s="158"/>
      <c r="AM12" s="158"/>
      <c r="AN12" s="158"/>
      <c r="AO12" s="158"/>
      <c r="AP12" s="158"/>
    </row>
    <row r="13" spans="1:42" s="156" customFormat="1" ht="26.25" customHeight="1" x14ac:dyDescent="0.2">
      <c r="A13" s="146" t="s">
        <v>12</v>
      </c>
      <c r="B13" s="153"/>
      <c r="C13" s="154"/>
      <c r="D13" s="154"/>
      <c r="E13" s="154"/>
      <c r="F13" s="154"/>
      <c r="G13" s="154"/>
      <c r="H13" s="155"/>
      <c r="J13" s="157"/>
      <c r="K13" s="157"/>
      <c r="L13" s="157"/>
      <c r="M13" s="157"/>
      <c r="N13" s="157"/>
      <c r="O13" s="157"/>
      <c r="P13" s="157"/>
      <c r="Q13" s="157"/>
      <c r="R13" s="157"/>
      <c r="S13" s="157"/>
      <c r="T13" s="157"/>
      <c r="U13" s="157"/>
      <c r="V13" s="157"/>
      <c r="W13" s="157"/>
      <c r="X13" s="157"/>
      <c r="Y13" s="157"/>
      <c r="Z13" s="157"/>
      <c r="AA13" s="157"/>
      <c r="AB13" s="157"/>
      <c r="AC13" s="157"/>
      <c r="AD13" s="158"/>
      <c r="AE13" s="158"/>
      <c r="AF13" s="158"/>
      <c r="AG13" s="158"/>
      <c r="AH13" s="158"/>
      <c r="AI13" s="158"/>
      <c r="AJ13" s="158"/>
      <c r="AK13" s="158"/>
      <c r="AL13" s="158"/>
      <c r="AM13" s="158"/>
      <c r="AN13" s="158"/>
      <c r="AO13" s="158"/>
      <c r="AP13" s="158"/>
    </row>
    <row r="14" spans="1:42" s="156" customFormat="1" ht="26.25" customHeight="1" x14ac:dyDescent="0.2">
      <c r="A14" s="146" t="s">
        <v>13</v>
      </c>
      <c r="B14" s="153"/>
      <c r="C14" s="154"/>
      <c r="D14" s="154"/>
      <c r="E14" s="154"/>
      <c r="F14" s="154"/>
      <c r="G14" s="154"/>
      <c r="H14" s="155"/>
      <c r="J14" s="157"/>
      <c r="K14" s="157"/>
      <c r="L14" s="157"/>
      <c r="M14" s="157"/>
      <c r="N14" s="157"/>
      <c r="O14" s="157"/>
      <c r="P14" s="157"/>
      <c r="Q14" s="157"/>
      <c r="R14" s="157"/>
      <c r="S14" s="157"/>
      <c r="T14" s="157"/>
      <c r="U14" s="157"/>
      <c r="V14" s="157"/>
      <c r="W14" s="157"/>
      <c r="X14" s="157"/>
      <c r="Y14" s="157"/>
      <c r="Z14" s="157"/>
      <c r="AA14" s="157"/>
      <c r="AB14" s="157"/>
      <c r="AC14" s="157"/>
      <c r="AD14" s="158"/>
      <c r="AE14" s="158"/>
      <c r="AF14" s="158"/>
      <c r="AG14" s="158"/>
      <c r="AH14" s="158"/>
      <c r="AI14" s="158"/>
      <c r="AJ14" s="158"/>
      <c r="AK14" s="158"/>
      <c r="AL14" s="158"/>
      <c r="AM14" s="158"/>
      <c r="AN14" s="158"/>
      <c r="AO14" s="158"/>
      <c r="AP14" s="158"/>
    </row>
    <row r="15" spans="1:42" s="156" customFormat="1" ht="26.25" customHeight="1" x14ac:dyDescent="0.2">
      <c r="A15" s="146" t="s">
        <v>14</v>
      </c>
      <c r="B15" s="153"/>
      <c r="C15" s="154"/>
      <c r="D15" s="154"/>
      <c r="E15" s="154"/>
      <c r="F15" s="154"/>
      <c r="G15" s="154"/>
      <c r="H15" s="155"/>
      <c r="J15" s="157"/>
      <c r="K15" s="157"/>
      <c r="L15" s="157"/>
      <c r="M15" s="157"/>
      <c r="N15" s="157"/>
      <c r="O15" s="157"/>
      <c r="P15" s="157"/>
      <c r="Q15" s="157"/>
      <c r="R15" s="157"/>
      <c r="S15" s="157"/>
      <c r="T15" s="157"/>
      <c r="U15" s="157"/>
      <c r="V15" s="157"/>
      <c r="W15" s="157"/>
      <c r="X15" s="157"/>
      <c r="Y15" s="157"/>
      <c r="Z15" s="157"/>
      <c r="AA15" s="157"/>
      <c r="AB15" s="157"/>
      <c r="AC15" s="157"/>
      <c r="AD15" s="158"/>
      <c r="AE15" s="158"/>
      <c r="AF15" s="158"/>
      <c r="AG15" s="158"/>
      <c r="AH15" s="158"/>
      <c r="AI15" s="158"/>
      <c r="AJ15" s="158"/>
      <c r="AK15" s="158"/>
      <c r="AL15" s="158"/>
      <c r="AM15" s="158"/>
      <c r="AN15" s="158"/>
      <c r="AO15" s="158"/>
      <c r="AP15" s="158"/>
    </row>
    <row r="16" spans="1:42" s="156" customFormat="1" ht="26.25" customHeight="1" x14ac:dyDescent="0.2">
      <c r="A16" s="146" t="s">
        <v>15</v>
      </c>
      <c r="B16" s="153"/>
      <c r="C16" s="154"/>
      <c r="D16" s="154"/>
      <c r="E16" s="154"/>
      <c r="F16" s="154"/>
      <c r="G16" s="154"/>
      <c r="H16" s="155"/>
      <c r="J16" s="157"/>
      <c r="K16" s="157"/>
      <c r="L16" s="157"/>
      <c r="M16" s="157"/>
      <c r="N16" s="157"/>
      <c r="O16" s="157"/>
      <c r="P16" s="157"/>
      <c r="Q16" s="157"/>
      <c r="R16" s="157"/>
      <c r="S16" s="157"/>
      <c r="T16" s="157"/>
      <c r="U16" s="157"/>
      <c r="V16" s="157"/>
      <c r="W16" s="157"/>
      <c r="X16" s="157"/>
      <c r="Y16" s="157"/>
      <c r="Z16" s="157"/>
      <c r="AA16" s="157"/>
      <c r="AB16" s="157"/>
      <c r="AC16" s="157"/>
      <c r="AD16" s="158"/>
      <c r="AE16" s="158"/>
      <c r="AF16" s="158"/>
      <c r="AG16" s="158"/>
      <c r="AH16" s="158"/>
      <c r="AI16" s="158"/>
      <c r="AJ16" s="158"/>
      <c r="AK16" s="158"/>
      <c r="AL16" s="158"/>
      <c r="AM16" s="158"/>
      <c r="AN16" s="158"/>
      <c r="AO16" s="158"/>
      <c r="AP16" s="158"/>
    </row>
    <row r="17" spans="1:42" s="156" customFormat="1" ht="26.25" customHeight="1" x14ac:dyDescent="0.2">
      <c r="A17" s="146" t="s">
        <v>16</v>
      </c>
      <c r="B17" s="153"/>
      <c r="C17" s="154"/>
      <c r="D17" s="154"/>
      <c r="E17" s="154"/>
      <c r="F17" s="154"/>
      <c r="G17" s="154"/>
      <c r="H17" s="155"/>
      <c r="J17" s="157"/>
      <c r="K17" s="157"/>
      <c r="L17" s="157"/>
      <c r="M17" s="157"/>
      <c r="N17" s="157"/>
      <c r="O17" s="157"/>
      <c r="P17" s="157"/>
      <c r="Q17" s="157"/>
      <c r="R17" s="157"/>
      <c r="S17" s="157"/>
      <c r="T17" s="157"/>
      <c r="U17" s="157"/>
      <c r="V17" s="157"/>
      <c r="W17" s="157"/>
      <c r="X17" s="157"/>
      <c r="Y17" s="157"/>
      <c r="Z17" s="157"/>
      <c r="AA17" s="157"/>
      <c r="AB17" s="157"/>
      <c r="AC17" s="157"/>
      <c r="AD17" s="158"/>
      <c r="AE17" s="158"/>
      <c r="AF17" s="158"/>
      <c r="AG17" s="158"/>
      <c r="AH17" s="158"/>
      <c r="AI17" s="158"/>
      <c r="AJ17" s="158"/>
      <c r="AK17" s="158"/>
      <c r="AL17" s="158"/>
      <c r="AM17" s="158"/>
      <c r="AN17" s="158"/>
      <c r="AO17" s="158"/>
      <c r="AP17" s="158"/>
    </row>
    <row r="18" spans="1:42" s="156" customFormat="1" ht="26.25" customHeight="1" x14ac:dyDescent="0.2">
      <c r="A18" s="146" t="s">
        <v>17</v>
      </c>
      <c r="B18" s="153"/>
      <c r="C18" s="154"/>
      <c r="D18" s="154"/>
      <c r="E18" s="154"/>
      <c r="F18" s="154"/>
      <c r="G18" s="154"/>
      <c r="H18" s="155"/>
      <c r="J18" s="157"/>
      <c r="K18" s="157"/>
      <c r="L18" s="157"/>
      <c r="M18" s="157"/>
      <c r="N18" s="157"/>
      <c r="O18" s="157"/>
      <c r="P18" s="157"/>
      <c r="Q18" s="157"/>
      <c r="R18" s="157"/>
      <c r="S18" s="157"/>
      <c r="T18" s="157"/>
      <c r="U18" s="157"/>
      <c r="V18" s="157"/>
      <c r="W18" s="157"/>
      <c r="X18" s="157"/>
      <c r="Y18" s="157"/>
      <c r="Z18" s="157"/>
      <c r="AA18" s="157"/>
      <c r="AB18" s="157"/>
      <c r="AC18" s="157"/>
      <c r="AD18" s="158"/>
      <c r="AE18" s="158"/>
      <c r="AF18" s="158"/>
      <c r="AG18" s="158"/>
      <c r="AH18" s="158"/>
      <c r="AI18" s="158"/>
      <c r="AJ18" s="158"/>
      <c r="AK18" s="158"/>
      <c r="AL18" s="158"/>
      <c r="AM18" s="158"/>
      <c r="AN18" s="158"/>
      <c r="AO18" s="158"/>
      <c r="AP18" s="158"/>
    </row>
    <row r="19" spans="1:42" s="156" customFormat="1" ht="26.25" customHeight="1" x14ac:dyDescent="0.2">
      <c r="A19" s="146" t="s">
        <v>18</v>
      </c>
      <c r="B19" s="153"/>
      <c r="C19" s="154"/>
      <c r="D19" s="154"/>
      <c r="E19" s="154"/>
      <c r="F19" s="154"/>
      <c r="G19" s="154"/>
      <c r="H19" s="155"/>
      <c r="J19" s="157"/>
      <c r="K19" s="157"/>
      <c r="L19" s="157"/>
      <c r="M19" s="157"/>
      <c r="N19" s="157"/>
      <c r="O19" s="157"/>
      <c r="P19" s="157"/>
      <c r="Q19" s="157"/>
      <c r="R19" s="157"/>
      <c r="S19" s="157"/>
      <c r="T19" s="157"/>
      <c r="U19" s="157"/>
      <c r="V19" s="157"/>
      <c r="W19" s="157"/>
      <c r="X19" s="157"/>
      <c r="Y19" s="157"/>
      <c r="Z19" s="157"/>
      <c r="AA19" s="157"/>
      <c r="AB19" s="157"/>
      <c r="AC19" s="157"/>
      <c r="AD19" s="158"/>
      <c r="AE19" s="158"/>
      <c r="AF19" s="158"/>
      <c r="AG19" s="158"/>
      <c r="AH19" s="158"/>
      <c r="AI19" s="158"/>
      <c r="AJ19" s="158"/>
      <c r="AK19" s="158"/>
      <c r="AL19" s="158"/>
      <c r="AM19" s="158"/>
      <c r="AN19" s="158"/>
      <c r="AO19" s="158"/>
      <c r="AP19" s="158"/>
    </row>
    <row r="20" spans="1:42" s="156" customFormat="1" ht="26.25" customHeight="1" thickBot="1" x14ac:dyDescent="0.25">
      <c r="A20" s="159" t="s">
        <v>19</v>
      </c>
      <c r="B20" s="160" t="s">
        <v>248</v>
      </c>
      <c r="C20" s="161">
        <f t="shared" ref="C20:D20" si="0">SUM(C11:C19)</f>
        <v>0</v>
      </c>
      <c r="D20" s="161">
        <f t="shared" si="0"/>
        <v>0</v>
      </c>
      <c r="E20" s="161"/>
      <c r="F20" s="161"/>
      <c r="G20" s="161">
        <f t="shared" ref="G20:H20" si="1">SUM(G11:G19)</f>
        <v>0</v>
      </c>
      <c r="H20" s="162">
        <f t="shared" si="1"/>
        <v>0</v>
      </c>
      <c r="J20" s="157"/>
      <c r="K20" s="157"/>
      <c r="L20" s="157"/>
      <c r="M20" s="157"/>
      <c r="N20" s="157"/>
      <c r="O20" s="157"/>
      <c r="P20" s="157"/>
      <c r="Q20" s="157"/>
      <c r="R20" s="157"/>
      <c r="S20" s="157"/>
      <c r="T20" s="157"/>
      <c r="U20" s="157"/>
      <c r="V20" s="157"/>
      <c r="W20" s="157"/>
      <c r="X20" s="157"/>
      <c r="Y20" s="157"/>
      <c r="Z20" s="157"/>
      <c r="AA20" s="157"/>
      <c r="AB20" s="157"/>
      <c r="AC20" s="157"/>
      <c r="AD20" s="158"/>
      <c r="AE20" s="158"/>
      <c r="AF20" s="158"/>
      <c r="AG20" s="158"/>
      <c r="AH20" s="158"/>
      <c r="AI20" s="158"/>
      <c r="AJ20" s="158"/>
      <c r="AK20" s="158"/>
      <c r="AL20" s="158"/>
      <c r="AM20" s="158"/>
      <c r="AN20" s="158"/>
      <c r="AO20" s="158"/>
      <c r="AP20" s="158"/>
    </row>
    <row r="21" spans="1:42" s="163" customFormat="1" ht="12" x14ac:dyDescent="0.2">
      <c r="B21" s="164"/>
      <c r="C21" s="165"/>
      <c r="D21" s="165"/>
      <c r="E21" s="165"/>
      <c r="F21" s="165"/>
      <c r="G21" s="165"/>
      <c r="H21" s="165"/>
      <c r="I21" s="166"/>
      <c r="J21" s="167"/>
      <c r="K21" s="167"/>
      <c r="L21" s="167"/>
      <c r="M21" s="167"/>
      <c r="N21" s="167"/>
      <c r="O21" s="167"/>
      <c r="P21" s="167"/>
      <c r="Q21" s="167"/>
      <c r="R21" s="167"/>
      <c r="S21" s="167"/>
      <c r="T21" s="167"/>
      <c r="U21" s="167"/>
      <c r="V21" s="167"/>
      <c r="W21" s="167"/>
      <c r="X21" s="167"/>
      <c r="Y21" s="167"/>
      <c r="Z21" s="167"/>
      <c r="AA21" s="167"/>
      <c r="AB21" s="167"/>
      <c r="AC21" s="167"/>
      <c r="AD21" s="168"/>
      <c r="AE21" s="168"/>
      <c r="AF21" s="168"/>
      <c r="AG21" s="168"/>
      <c r="AH21" s="168"/>
      <c r="AI21" s="168"/>
      <c r="AJ21" s="168"/>
      <c r="AK21" s="168"/>
      <c r="AL21" s="168"/>
      <c r="AM21" s="168"/>
      <c r="AN21" s="168"/>
      <c r="AO21" s="168"/>
      <c r="AP21" s="168"/>
    </row>
  </sheetData>
  <sheetProtection selectLockedCells="1" selectUnlockedCells="1"/>
  <mergeCells count="7">
    <mergeCell ref="A4:H4"/>
    <mergeCell ref="B8:B9"/>
    <mergeCell ref="C8:D8"/>
    <mergeCell ref="E8:F8"/>
    <mergeCell ref="G8:H9"/>
    <mergeCell ref="C9:D9"/>
    <mergeCell ref="E9:F9"/>
  </mergeCells>
  <printOptions horizontalCentered="1"/>
  <pageMargins left="0.98425196850393704" right="0.98425196850393704" top="0.98425196850393704" bottom="0.98425196850393704" header="0.51181102362204722" footer="0.15748031496062992"/>
  <pageSetup paperSize="9" scale="70" orientation="portrait"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0C1A-9FD1-4482-87AD-D5430DDA344D}">
  <dimension ref="A1:I15"/>
  <sheetViews>
    <sheetView view="pageBreakPreview" zoomScaleNormal="120" zoomScaleSheetLayoutView="100" workbookViewId="0">
      <selection activeCell="H1" sqref="H1"/>
    </sheetView>
  </sheetViews>
  <sheetFormatPr defaultRowHeight="15" x14ac:dyDescent="0.2"/>
  <cols>
    <col min="1" max="1" width="8.42578125" style="169" customWidth="1"/>
    <col min="2" max="2" width="43.7109375" style="169" customWidth="1"/>
    <col min="3" max="6" width="12.7109375" style="169" customWidth="1"/>
    <col min="7" max="7" width="14.140625" style="169" customWidth="1"/>
    <col min="8" max="8" width="12.7109375" style="169" customWidth="1"/>
    <col min="9" max="16384" width="9.140625" style="169"/>
  </cols>
  <sheetData>
    <row r="1" spans="1:9" x14ac:dyDescent="0.2">
      <c r="G1" s="170"/>
      <c r="H1" s="170" t="s">
        <v>637</v>
      </c>
    </row>
    <row r="5" spans="1:9" ht="33" customHeight="1" x14ac:dyDescent="0.2">
      <c r="A5" s="355" t="s">
        <v>249</v>
      </c>
      <c r="B5" s="355"/>
      <c r="C5" s="355"/>
      <c r="D5" s="355"/>
      <c r="E5" s="355"/>
      <c r="F5" s="355"/>
      <c r="G5" s="355"/>
      <c r="H5" s="194"/>
    </row>
    <row r="6" spans="1:9" ht="15.95" customHeight="1" thickBot="1" x14ac:dyDescent="0.25">
      <c r="A6" s="171"/>
      <c r="B6" s="171"/>
      <c r="C6" s="171"/>
      <c r="D6" s="356"/>
      <c r="E6" s="356"/>
      <c r="G6" s="196"/>
      <c r="H6" s="195" t="s">
        <v>1</v>
      </c>
      <c r="I6" s="172"/>
    </row>
    <row r="7" spans="1:9" ht="15.75" thickBot="1" x14ac:dyDescent="0.25">
      <c r="A7" s="173"/>
      <c r="B7" s="174" t="s">
        <v>2</v>
      </c>
      <c r="C7" s="174" t="s">
        <v>3</v>
      </c>
      <c r="D7" s="174" t="s">
        <v>5</v>
      </c>
      <c r="E7" s="174" t="s">
        <v>86</v>
      </c>
      <c r="F7" s="174" t="s">
        <v>250</v>
      </c>
      <c r="G7" s="175" t="s">
        <v>251</v>
      </c>
      <c r="H7" s="175" t="s">
        <v>296</v>
      </c>
    </row>
    <row r="8" spans="1:9" ht="63" customHeight="1" x14ac:dyDescent="0.2">
      <c r="A8" s="176" t="s">
        <v>7</v>
      </c>
      <c r="B8" s="357" t="s">
        <v>252</v>
      </c>
      <c r="C8" s="359" t="s">
        <v>253</v>
      </c>
      <c r="D8" s="360"/>
      <c r="E8" s="360"/>
      <c r="F8" s="360"/>
      <c r="G8" s="353" t="s">
        <v>509</v>
      </c>
      <c r="H8" s="353" t="s">
        <v>633</v>
      </c>
    </row>
    <row r="9" spans="1:9" ht="15.75" x14ac:dyDescent="0.2">
      <c r="A9" s="177" t="s">
        <v>8</v>
      </c>
      <c r="B9" s="358"/>
      <c r="C9" s="178" t="s">
        <v>254</v>
      </c>
      <c r="D9" s="178" t="s">
        <v>511</v>
      </c>
      <c r="E9" s="178" t="s">
        <v>619</v>
      </c>
      <c r="F9" s="178" t="s">
        <v>620</v>
      </c>
      <c r="G9" s="354"/>
      <c r="H9" s="354"/>
    </row>
    <row r="10" spans="1:9" ht="15.75" x14ac:dyDescent="0.25">
      <c r="A10" s="179" t="s">
        <v>10</v>
      </c>
      <c r="B10" s="180"/>
      <c r="C10" s="181"/>
      <c r="D10" s="181"/>
      <c r="E10" s="181"/>
      <c r="F10" s="182"/>
      <c r="G10" s="183">
        <f t="shared" ref="G10:H14" si="0">SUM(C10:F10)</f>
        <v>0</v>
      </c>
      <c r="H10" s="183">
        <f t="shared" si="0"/>
        <v>0</v>
      </c>
    </row>
    <row r="11" spans="1:9" ht="15.75" x14ac:dyDescent="0.25">
      <c r="A11" s="179" t="s">
        <v>11</v>
      </c>
      <c r="B11" s="184"/>
      <c r="C11" s="185"/>
      <c r="D11" s="185"/>
      <c r="E11" s="185"/>
      <c r="F11" s="185"/>
      <c r="G11" s="183">
        <f t="shared" si="0"/>
        <v>0</v>
      </c>
      <c r="H11" s="183">
        <f t="shared" si="0"/>
        <v>0</v>
      </c>
    </row>
    <row r="12" spans="1:9" ht="15.75" x14ac:dyDescent="0.25">
      <c r="A12" s="179" t="s">
        <v>12</v>
      </c>
      <c r="B12" s="184"/>
      <c r="C12" s="185"/>
      <c r="D12" s="185"/>
      <c r="E12" s="185"/>
      <c r="F12" s="185"/>
      <c r="G12" s="183">
        <f t="shared" si="0"/>
        <v>0</v>
      </c>
      <c r="H12" s="183">
        <f t="shared" si="0"/>
        <v>0</v>
      </c>
    </row>
    <row r="13" spans="1:9" ht="15.75" x14ac:dyDescent="0.25">
      <c r="A13" s="186" t="s">
        <v>13</v>
      </c>
      <c r="B13" s="184"/>
      <c r="C13" s="185"/>
      <c r="D13" s="185"/>
      <c r="E13" s="185"/>
      <c r="F13" s="185"/>
      <c r="G13" s="183">
        <f t="shared" si="0"/>
        <v>0</v>
      </c>
      <c r="H13" s="183">
        <f t="shared" si="0"/>
        <v>0</v>
      </c>
    </row>
    <row r="14" spans="1:9" ht="16.5" thickBot="1" x14ac:dyDescent="0.3">
      <c r="A14" s="187" t="s">
        <v>14</v>
      </c>
      <c r="B14" s="188"/>
      <c r="C14" s="189"/>
      <c r="D14" s="189"/>
      <c r="E14" s="189"/>
      <c r="F14" s="189"/>
      <c r="G14" s="183">
        <f t="shared" si="0"/>
        <v>0</v>
      </c>
      <c r="H14" s="183">
        <f t="shared" si="0"/>
        <v>0</v>
      </c>
    </row>
    <row r="15" spans="1:9" ht="16.5" thickBot="1" x14ac:dyDescent="0.3">
      <c r="A15" s="190" t="s">
        <v>15</v>
      </c>
      <c r="B15" s="191" t="s">
        <v>255</v>
      </c>
      <c r="C15" s="192">
        <f>SUM(C10:C14)</f>
        <v>0</v>
      </c>
      <c r="D15" s="192">
        <f t="shared" ref="D15:F15" si="1">SUM(D10:D14)</f>
        <v>0</v>
      </c>
      <c r="E15" s="192">
        <f t="shared" si="1"/>
        <v>0</v>
      </c>
      <c r="F15" s="192">
        <f t="shared" si="1"/>
        <v>0</v>
      </c>
      <c r="G15" s="193">
        <f>SUM(G10:G14)</f>
        <v>0</v>
      </c>
      <c r="H15" s="193">
        <f>SUM(H10:H14)</f>
        <v>0</v>
      </c>
    </row>
  </sheetData>
  <mergeCells count="6">
    <mergeCell ref="H8:H9"/>
    <mergeCell ref="A5:G5"/>
    <mergeCell ref="D6:E6"/>
    <mergeCell ref="B8:B9"/>
    <mergeCell ref="C8:F8"/>
    <mergeCell ref="G8:G9"/>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4F6F-22AD-48DE-9D76-062EAA9AF6BE}">
  <dimension ref="A1:E15"/>
  <sheetViews>
    <sheetView view="pageBreakPreview" zoomScale="85" zoomScaleNormal="120" zoomScaleSheetLayoutView="85" workbookViewId="0">
      <selection activeCell="D1" sqref="D1"/>
    </sheetView>
  </sheetViews>
  <sheetFormatPr defaultRowHeight="15" x14ac:dyDescent="0.2"/>
  <cols>
    <col min="1" max="1" width="7.7109375" style="169" customWidth="1"/>
    <col min="2" max="2" width="120.7109375" style="169" customWidth="1"/>
    <col min="3" max="4" width="18.7109375" style="169" customWidth="1"/>
    <col min="5" max="16384" width="9.140625" style="169"/>
  </cols>
  <sheetData>
    <row r="1" spans="1:5" x14ac:dyDescent="0.2">
      <c r="C1" s="170"/>
      <c r="D1" s="170" t="s">
        <v>638</v>
      </c>
    </row>
    <row r="3" spans="1:5" ht="33" customHeight="1" x14ac:dyDescent="0.2">
      <c r="A3" s="355" t="s">
        <v>256</v>
      </c>
      <c r="B3" s="355"/>
      <c r="C3" s="355"/>
      <c r="D3" s="355"/>
    </row>
    <row r="4" spans="1:5" ht="33" customHeight="1" x14ac:dyDescent="0.2">
      <c r="A4" s="194"/>
      <c r="B4" s="194"/>
      <c r="C4" s="194"/>
      <c r="D4" s="194"/>
    </row>
    <row r="5" spans="1:5" ht="15.95" customHeight="1" thickBot="1" x14ac:dyDescent="0.25">
      <c r="A5" s="171"/>
      <c r="B5" s="171"/>
      <c r="C5" s="195"/>
      <c r="D5" s="195" t="s">
        <v>1</v>
      </c>
      <c r="E5" s="196"/>
    </row>
    <row r="6" spans="1:5" ht="15.75" thickBot="1" x14ac:dyDescent="0.25">
      <c r="A6" s="197"/>
      <c r="B6" s="198" t="s">
        <v>2</v>
      </c>
      <c r="C6" s="199" t="s">
        <v>3</v>
      </c>
      <c r="D6" s="199" t="s">
        <v>4</v>
      </c>
    </row>
    <row r="7" spans="1:5" ht="48" thickBot="1" x14ac:dyDescent="0.25">
      <c r="A7" s="200" t="s">
        <v>7</v>
      </c>
      <c r="B7" s="201" t="s">
        <v>257</v>
      </c>
      <c r="C7" s="202" t="s">
        <v>621</v>
      </c>
      <c r="D7" s="202" t="s">
        <v>633</v>
      </c>
    </row>
    <row r="8" spans="1:5" x14ac:dyDescent="0.2">
      <c r="A8" s="203" t="s">
        <v>8</v>
      </c>
      <c r="B8" s="204" t="s">
        <v>258</v>
      </c>
      <c r="C8" s="205"/>
      <c r="D8" s="205"/>
    </row>
    <row r="9" spans="1:5" ht="30" x14ac:dyDescent="0.2">
      <c r="A9" s="206" t="s">
        <v>11</v>
      </c>
      <c r="B9" s="207" t="s">
        <v>259</v>
      </c>
      <c r="C9" s="208"/>
      <c r="D9" s="208"/>
    </row>
    <row r="10" spans="1:5" x14ac:dyDescent="0.2">
      <c r="A10" s="206" t="s">
        <v>9</v>
      </c>
      <c r="B10" s="209" t="s">
        <v>260</v>
      </c>
      <c r="C10" s="208"/>
      <c r="D10" s="208"/>
    </row>
    <row r="11" spans="1:5" ht="30" x14ac:dyDescent="0.2">
      <c r="A11" s="206" t="s">
        <v>10</v>
      </c>
      <c r="B11" s="207" t="s">
        <v>261</v>
      </c>
      <c r="C11" s="208"/>
      <c r="D11" s="208"/>
    </row>
    <row r="12" spans="1:5" x14ac:dyDescent="0.2">
      <c r="A12" s="210" t="s">
        <v>12</v>
      </c>
      <c r="B12" s="211" t="s">
        <v>262</v>
      </c>
      <c r="C12" s="212"/>
      <c r="D12" s="212"/>
    </row>
    <row r="13" spans="1:5" ht="15.75" thickBot="1" x14ac:dyDescent="0.25">
      <c r="A13" s="210" t="s">
        <v>14</v>
      </c>
      <c r="B13" s="211" t="s">
        <v>263</v>
      </c>
      <c r="C13" s="212"/>
      <c r="D13" s="212"/>
    </row>
    <row r="14" spans="1:5" ht="16.5" thickBot="1" x14ac:dyDescent="0.3">
      <c r="A14" s="361" t="s">
        <v>264</v>
      </c>
      <c r="B14" s="362"/>
      <c r="C14" s="213">
        <f>SUM(C8:C13)</f>
        <v>0</v>
      </c>
      <c r="D14" s="213">
        <f>SUM(D8:D13)</f>
        <v>0</v>
      </c>
    </row>
    <row r="15" spans="1:5" ht="45.75" customHeight="1" x14ac:dyDescent="0.2">
      <c r="A15" s="363" t="s">
        <v>265</v>
      </c>
      <c r="B15" s="363"/>
      <c r="C15" s="363"/>
      <c r="D15" s="363"/>
    </row>
  </sheetData>
  <mergeCells count="3">
    <mergeCell ref="A14:B14"/>
    <mergeCell ref="A3:D3"/>
    <mergeCell ref="A15:D15"/>
  </mergeCells>
  <printOptions horizontalCentered="1"/>
  <pageMargins left="0.31496062992125984" right="0.47244094488188981" top="0.9055118110236221" bottom="0.51181102362204722" header="0.6692913385826772" footer="0.27559055118110237"/>
  <pageSetup paperSize="9" scale="83"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AF55-94AE-48C1-94A7-DC5FF4875010}">
  <dimension ref="A1:D41"/>
  <sheetViews>
    <sheetView view="pageBreakPreview" zoomScaleNormal="100" zoomScaleSheetLayoutView="100" workbookViewId="0">
      <selection activeCell="D1" sqref="D1"/>
    </sheetView>
  </sheetViews>
  <sheetFormatPr defaultRowHeight="24.95" customHeight="1" x14ac:dyDescent="0.25"/>
  <cols>
    <col min="1" max="1" width="5.7109375" style="214" customWidth="1"/>
    <col min="2" max="2" width="10.7109375" style="215" customWidth="1"/>
    <col min="3" max="3" width="50.5703125" style="215" customWidth="1"/>
    <col min="4" max="4" width="16.28515625" style="215" customWidth="1"/>
    <col min="5" max="16384" width="9.140625" style="215"/>
  </cols>
  <sheetData>
    <row r="1" spans="1:4" ht="24.95" customHeight="1" x14ac:dyDescent="0.25">
      <c r="D1" s="216" t="s">
        <v>639</v>
      </c>
    </row>
    <row r="2" spans="1:4" ht="24.95" customHeight="1" x14ac:dyDescent="0.25">
      <c r="D2" s="216"/>
    </row>
    <row r="3" spans="1:4" ht="24.95" customHeight="1" x14ac:dyDescent="0.25">
      <c r="B3" s="365" t="s">
        <v>266</v>
      </c>
      <c r="C3" s="365"/>
      <c r="D3" s="365"/>
    </row>
    <row r="4" spans="1:4" ht="24.95" customHeight="1" x14ac:dyDescent="0.25">
      <c r="B4" s="217"/>
      <c r="C4" s="217"/>
      <c r="D4" s="217"/>
    </row>
    <row r="5" spans="1:4" ht="20.100000000000001" customHeight="1" thickBot="1" x14ac:dyDescent="0.25">
      <c r="D5" s="218" t="s">
        <v>1</v>
      </c>
    </row>
    <row r="6" spans="1:4" ht="20.100000000000001" customHeight="1" thickBot="1" x14ac:dyDescent="0.25">
      <c r="A6" s="219"/>
      <c r="B6" s="366" t="s">
        <v>2</v>
      </c>
      <c r="C6" s="367"/>
      <c r="D6" s="220" t="s">
        <v>3</v>
      </c>
    </row>
    <row r="7" spans="1:4" ht="20.100000000000001" customHeight="1" x14ac:dyDescent="0.25">
      <c r="A7" s="221"/>
      <c r="B7" s="368" t="s">
        <v>267</v>
      </c>
      <c r="C7" s="370" t="s">
        <v>268</v>
      </c>
      <c r="D7" s="372" t="s">
        <v>622</v>
      </c>
    </row>
    <row r="8" spans="1:4" ht="13.5" thickBot="1" x14ac:dyDescent="0.3">
      <c r="A8" s="222"/>
      <c r="B8" s="369"/>
      <c r="C8" s="371"/>
      <c r="D8" s="373"/>
    </row>
    <row r="9" spans="1:4" s="226" customFormat="1" ht="20.100000000000001" customHeight="1" x14ac:dyDescent="0.25">
      <c r="A9" s="223" t="s">
        <v>7</v>
      </c>
      <c r="B9" s="224" t="s">
        <v>63</v>
      </c>
      <c r="C9" s="224"/>
      <c r="D9" s="225">
        <f>SUM(D10:D13)</f>
        <v>0</v>
      </c>
    </row>
    <row r="10" spans="1:4" ht="20.100000000000001" customHeight="1" x14ac:dyDescent="0.25">
      <c r="A10" s="227" t="s">
        <v>8</v>
      </c>
      <c r="B10" s="228">
        <v>1</v>
      </c>
      <c r="C10" s="229"/>
      <c r="D10" s="230"/>
    </row>
    <row r="11" spans="1:4" ht="20.100000000000001" customHeight="1" x14ac:dyDescent="0.25">
      <c r="A11" s="227" t="s">
        <v>9</v>
      </c>
      <c r="B11" s="228">
        <v>2</v>
      </c>
      <c r="C11" s="229"/>
      <c r="D11" s="230"/>
    </row>
    <row r="12" spans="1:4" ht="20.100000000000001" customHeight="1" x14ac:dyDescent="0.25">
      <c r="A12" s="227" t="s">
        <v>10</v>
      </c>
      <c r="B12" s="231">
        <v>3</v>
      </c>
      <c r="C12" s="232"/>
      <c r="D12" s="230"/>
    </row>
    <row r="13" spans="1:4" ht="20.100000000000001" customHeight="1" x14ac:dyDescent="0.25">
      <c r="A13" s="227" t="s">
        <v>11</v>
      </c>
      <c r="B13" s="233">
        <v>4</v>
      </c>
      <c r="C13" s="234"/>
      <c r="D13" s="230"/>
    </row>
    <row r="14" spans="1:4" s="226" customFormat="1" ht="20.100000000000001" customHeight="1" x14ac:dyDescent="0.25">
      <c r="A14" s="227" t="s">
        <v>12</v>
      </c>
      <c r="B14" s="374" t="s">
        <v>269</v>
      </c>
      <c r="C14" s="374"/>
      <c r="D14" s="235">
        <f>SUM(D15:D20)</f>
        <v>0</v>
      </c>
    </row>
    <row r="15" spans="1:4" s="237" customFormat="1" ht="20.100000000000001" customHeight="1" x14ac:dyDescent="0.25">
      <c r="A15" s="227" t="s">
        <v>13</v>
      </c>
      <c r="B15" s="228">
        <v>1</v>
      </c>
      <c r="C15" s="236"/>
      <c r="D15" s="230"/>
    </row>
    <row r="16" spans="1:4" ht="20.100000000000001" customHeight="1" x14ac:dyDescent="0.25">
      <c r="A16" s="227" t="s">
        <v>14</v>
      </c>
      <c r="B16" s="228">
        <v>2</v>
      </c>
      <c r="C16" s="238"/>
      <c r="D16" s="239"/>
    </row>
    <row r="17" spans="1:4" ht="20.100000000000001" customHeight="1" x14ac:dyDescent="0.25">
      <c r="A17" s="227" t="s">
        <v>15</v>
      </c>
      <c r="B17" s="228">
        <v>3</v>
      </c>
      <c r="C17" s="238"/>
      <c r="D17" s="239"/>
    </row>
    <row r="18" spans="1:4" ht="20.100000000000001" customHeight="1" x14ac:dyDescent="0.25">
      <c r="A18" s="227" t="s">
        <v>16</v>
      </c>
      <c r="B18" s="228">
        <v>4</v>
      </c>
      <c r="C18" s="238"/>
      <c r="D18" s="239"/>
    </row>
    <row r="19" spans="1:4" ht="20.100000000000001" customHeight="1" x14ac:dyDescent="0.25">
      <c r="A19" s="227" t="s">
        <v>17</v>
      </c>
      <c r="B19" s="228">
        <v>5</v>
      </c>
      <c r="C19" s="238"/>
      <c r="D19" s="239"/>
    </row>
    <row r="20" spans="1:4" ht="20.100000000000001" customHeight="1" x14ac:dyDescent="0.25">
      <c r="A20" s="227" t="s">
        <v>18</v>
      </c>
      <c r="B20" s="228">
        <v>6</v>
      </c>
      <c r="C20" s="238"/>
      <c r="D20" s="239"/>
    </row>
    <row r="21" spans="1:4" ht="24.95" customHeight="1" thickBot="1" x14ac:dyDescent="0.3">
      <c r="A21" s="240" t="s">
        <v>19</v>
      </c>
      <c r="B21" s="241"/>
      <c r="C21" s="242" t="s">
        <v>270</v>
      </c>
      <c r="D21" s="243">
        <f>SUM(D9,D14)</f>
        <v>0</v>
      </c>
    </row>
    <row r="22" spans="1:4" ht="20.100000000000001" customHeight="1" thickBot="1" x14ac:dyDescent="0.3">
      <c r="A22" s="244"/>
      <c r="B22" s="245"/>
      <c r="C22" s="245"/>
      <c r="D22" s="245"/>
    </row>
    <row r="23" spans="1:4" ht="24.95" customHeight="1" thickBot="1" x14ac:dyDescent="0.3">
      <c r="A23" s="246" t="s">
        <v>20</v>
      </c>
      <c r="B23" s="247"/>
      <c r="C23" s="248" t="s">
        <v>271</v>
      </c>
      <c r="D23" s="249"/>
    </row>
    <row r="24" spans="1:4" ht="20.100000000000001" customHeight="1" thickBot="1" x14ac:dyDescent="0.3">
      <c r="A24" s="244"/>
      <c r="B24" s="245"/>
      <c r="C24" s="245"/>
      <c r="D24" s="245"/>
    </row>
    <row r="25" spans="1:4" ht="24.95" customHeight="1" thickBot="1" x14ac:dyDescent="0.3">
      <c r="A25" s="246" t="s">
        <v>21</v>
      </c>
      <c r="B25" s="250"/>
      <c r="C25" s="248" t="s">
        <v>272</v>
      </c>
      <c r="D25" s="249">
        <f>D21+D23</f>
        <v>0</v>
      </c>
    </row>
    <row r="26" spans="1:4" ht="12.75" x14ac:dyDescent="0.25"/>
    <row r="27" spans="1:4" ht="24.95" customHeight="1" x14ac:dyDescent="0.25">
      <c r="B27" s="364"/>
      <c r="C27" s="364"/>
    </row>
    <row r="28" spans="1:4" ht="12.75" x14ac:dyDescent="0.25">
      <c r="C28" s="251"/>
      <c r="D28" s="252"/>
    </row>
    <row r="29" spans="1:4" ht="12.75" x14ac:dyDescent="0.25">
      <c r="C29" s="251"/>
      <c r="D29" s="252"/>
    </row>
    <row r="30" spans="1:4" ht="12.75" x14ac:dyDescent="0.25">
      <c r="C30" s="251"/>
      <c r="D30" s="252"/>
    </row>
    <row r="31" spans="1:4" ht="12.75" x14ac:dyDescent="0.25">
      <c r="C31" s="237"/>
      <c r="D31" s="252"/>
    </row>
    <row r="32" spans="1:4" ht="12.75" x14ac:dyDescent="0.25">
      <c r="C32" s="237"/>
      <c r="D32" s="252"/>
    </row>
    <row r="33" spans="1:4" ht="12.75" x14ac:dyDescent="0.25">
      <c r="C33" s="237"/>
      <c r="D33" s="252"/>
    </row>
    <row r="34" spans="1:4" ht="12.75" x14ac:dyDescent="0.25">
      <c r="A34" s="215"/>
      <c r="C34" s="237"/>
      <c r="D34" s="252"/>
    </row>
    <row r="35" spans="1:4" ht="12.75" x14ac:dyDescent="0.25">
      <c r="A35" s="215"/>
      <c r="C35" s="237"/>
      <c r="D35" s="252"/>
    </row>
    <row r="36" spans="1:4" ht="12.75" x14ac:dyDescent="0.25">
      <c r="A36" s="215"/>
      <c r="C36" s="237"/>
      <c r="D36" s="252"/>
    </row>
    <row r="37" spans="1:4" ht="12.75" x14ac:dyDescent="0.25">
      <c r="A37" s="215"/>
      <c r="D37" s="253"/>
    </row>
    <row r="38" spans="1:4" ht="12.75" x14ac:dyDescent="0.25">
      <c r="A38" s="215"/>
      <c r="D38" s="253"/>
    </row>
    <row r="39" spans="1:4" ht="12.75" x14ac:dyDescent="0.25">
      <c r="A39" s="215"/>
    </row>
    <row r="40" spans="1:4" ht="12.75" x14ac:dyDescent="0.25">
      <c r="A40" s="215"/>
    </row>
    <row r="41" spans="1:4" ht="12.75" x14ac:dyDescent="0.25">
      <c r="A41" s="215"/>
    </row>
  </sheetData>
  <mergeCells count="7">
    <mergeCell ref="B27:C27"/>
    <mergeCell ref="B3:D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9FF3-F4DE-4738-8BAC-38B2F030CE4B}">
  <dimension ref="A1:N27"/>
  <sheetViews>
    <sheetView tabSelected="1" view="pageBreakPreview" zoomScaleSheetLayoutView="100" workbookViewId="0">
      <selection activeCell="S16" sqref="S16"/>
    </sheetView>
  </sheetViews>
  <sheetFormatPr defaultRowHeight="12.75" x14ac:dyDescent="0.2"/>
  <cols>
    <col min="1" max="1" width="3.5703125" style="254" bestFit="1" customWidth="1"/>
    <col min="2" max="7" width="10.7109375" style="255" customWidth="1"/>
    <col min="8" max="14" width="13.7109375" style="255" customWidth="1"/>
    <col min="15" max="16384" width="9.140625" style="255"/>
  </cols>
  <sheetData>
    <row r="1" spans="1:14" x14ac:dyDescent="0.2">
      <c r="M1" s="254"/>
      <c r="N1" s="254" t="s">
        <v>640</v>
      </c>
    </row>
    <row r="2" spans="1:14" x14ac:dyDescent="0.2">
      <c r="L2" s="254"/>
    </row>
    <row r="3" spans="1:14" ht="15.75" x14ac:dyDescent="0.25">
      <c r="A3" s="375" t="s">
        <v>634</v>
      </c>
      <c r="B3" s="375"/>
      <c r="C3" s="375"/>
      <c r="D3" s="375"/>
      <c r="E3" s="375"/>
      <c r="F3" s="375"/>
      <c r="G3" s="375"/>
      <c r="H3" s="375"/>
      <c r="I3" s="375"/>
      <c r="J3" s="375"/>
      <c r="K3" s="375"/>
      <c r="L3" s="375"/>
      <c r="M3" s="375"/>
      <c r="N3" s="375"/>
    </row>
    <row r="4" spans="1:14" ht="15.75" customHeight="1" x14ac:dyDescent="0.25">
      <c r="A4" s="383" t="s">
        <v>273</v>
      </c>
      <c r="B4" s="383"/>
      <c r="C4" s="383"/>
      <c r="D4" s="383"/>
      <c r="E4" s="383"/>
      <c r="F4" s="383"/>
      <c r="G4" s="383"/>
      <c r="H4" s="383"/>
      <c r="I4" s="383"/>
      <c r="J4" s="383"/>
      <c r="K4" s="383"/>
      <c r="L4" s="383"/>
      <c r="M4" s="383"/>
      <c r="N4" s="383"/>
    </row>
    <row r="5" spans="1:14" ht="15.75" customHeight="1" x14ac:dyDescent="0.25">
      <c r="A5" s="383" t="s">
        <v>274</v>
      </c>
      <c r="B5" s="383"/>
      <c r="C5" s="383"/>
      <c r="D5" s="383"/>
      <c r="E5" s="383"/>
      <c r="F5" s="383"/>
      <c r="G5" s="383"/>
      <c r="H5" s="383"/>
      <c r="I5" s="383"/>
      <c r="J5" s="383"/>
      <c r="K5" s="383"/>
      <c r="L5" s="383"/>
      <c r="M5" s="383"/>
      <c r="N5" s="383"/>
    </row>
    <row r="6" spans="1:14" ht="15.75" customHeight="1" x14ac:dyDescent="0.25">
      <c r="A6" s="383" t="s">
        <v>275</v>
      </c>
      <c r="B6" s="383"/>
      <c r="C6" s="383"/>
      <c r="D6" s="383"/>
      <c r="E6" s="383"/>
      <c r="F6" s="383"/>
      <c r="G6" s="383"/>
      <c r="H6" s="383"/>
      <c r="I6" s="383"/>
      <c r="J6" s="383"/>
      <c r="K6" s="383"/>
      <c r="L6" s="383"/>
      <c r="M6" s="383"/>
      <c r="N6" s="383"/>
    </row>
    <row r="7" spans="1:14" ht="15.75" x14ac:dyDescent="0.25">
      <c r="A7" s="256"/>
      <c r="B7" s="257"/>
      <c r="C7" s="257"/>
      <c r="D7" s="257"/>
      <c r="E7" s="257"/>
      <c r="F7" s="257"/>
      <c r="G7" s="257"/>
      <c r="H7" s="257"/>
      <c r="I7" s="257"/>
      <c r="J7" s="257"/>
      <c r="K7" s="257"/>
      <c r="L7" s="257"/>
    </row>
    <row r="8" spans="1:14" x14ac:dyDescent="0.2">
      <c r="L8" s="258"/>
      <c r="M8" s="259"/>
      <c r="N8" s="259" t="s">
        <v>1</v>
      </c>
    </row>
    <row r="9" spans="1:14" x14ac:dyDescent="0.2">
      <c r="A9" s="260"/>
      <c r="B9" s="384" t="s">
        <v>2</v>
      </c>
      <c r="C9" s="384"/>
      <c r="D9" s="384"/>
      <c r="E9" s="384"/>
      <c r="F9" s="384"/>
      <c r="G9" s="384"/>
      <c r="H9" s="261" t="s">
        <v>3</v>
      </c>
      <c r="I9" s="261" t="s">
        <v>4</v>
      </c>
      <c r="J9" s="261" t="s">
        <v>5</v>
      </c>
      <c r="K9" s="261" t="s">
        <v>6</v>
      </c>
      <c r="L9" s="261" t="s">
        <v>86</v>
      </c>
      <c r="M9" s="262" t="s">
        <v>87</v>
      </c>
      <c r="N9" s="327" t="s">
        <v>250</v>
      </c>
    </row>
    <row r="10" spans="1:14" s="265" customFormat="1" ht="52.5" customHeight="1" x14ac:dyDescent="0.25">
      <c r="A10" s="260" t="s">
        <v>7</v>
      </c>
      <c r="B10" s="406" t="s">
        <v>276</v>
      </c>
      <c r="C10" s="407"/>
      <c r="D10" s="407"/>
      <c r="E10" s="407"/>
      <c r="F10" s="407"/>
      <c r="G10" s="408"/>
      <c r="H10" s="263" t="s">
        <v>277</v>
      </c>
      <c r="I10" s="264" t="s">
        <v>278</v>
      </c>
      <c r="J10" s="264" t="s">
        <v>279</v>
      </c>
      <c r="K10" s="264" t="s">
        <v>280</v>
      </c>
      <c r="L10" s="263" t="s">
        <v>281</v>
      </c>
      <c r="M10" s="392" t="s">
        <v>624</v>
      </c>
      <c r="N10" s="392" t="s">
        <v>633</v>
      </c>
    </row>
    <row r="11" spans="1:14" x14ac:dyDescent="0.2">
      <c r="A11" s="260" t="s">
        <v>8</v>
      </c>
      <c r="B11" s="266"/>
      <c r="C11" s="267"/>
      <c r="D11" s="267"/>
      <c r="E11" s="267"/>
      <c r="F11" s="267"/>
      <c r="G11" s="268"/>
      <c r="H11" s="394" t="s">
        <v>282</v>
      </c>
      <c r="I11" s="394"/>
      <c r="J11" s="394"/>
      <c r="K11" s="394"/>
      <c r="L11" s="394"/>
      <c r="M11" s="393"/>
      <c r="N11" s="393"/>
    </row>
    <row r="12" spans="1:14" s="265" customFormat="1" ht="25.5" customHeight="1" x14ac:dyDescent="0.2">
      <c r="A12" s="260" t="s">
        <v>9</v>
      </c>
      <c r="B12" s="269"/>
      <c r="C12" s="270"/>
      <c r="D12" s="270"/>
      <c r="E12" s="270"/>
      <c r="F12" s="270"/>
      <c r="G12" s="271"/>
      <c r="H12" s="272" t="s">
        <v>283</v>
      </c>
      <c r="I12" s="395" t="s">
        <v>623</v>
      </c>
      <c r="J12" s="396"/>
      <c r="K12" s="396"/>
      <c r="L12" s="397"/>
      <c r="M12" s="393"/>
      <c r="N12" s="393"/>
    </row>
    <row r="13" spans="1:14" s="265" customFormat="1" ht="25.5" customHeight="1" x14ac:dyDescent="0.2">
      <c r="A13" s="260" t="s">
        <v>10</v>
      </c>
      <c r="B13" s="401" t="s">
        <v>284</v>
      </c>
      <c r="C13" s="402"/>
      <c r="D13" s="402"/>
      <c r="E13" s="402"/>
      <c r="F13" s="402"/>
      <c r="G13" s="402"/>
      <c r="H13" s="402"/>
      <c r="I13" s="402"/>
      <c r="J13" s="402"/>
      <c r="K13" s="402"/>
      <c r="L13" s="402"/>
      <c r="M13" s="402"/>
      <c r="N13" s="403"/>
    </row>
    <row r="14" spans="1:14" ht="25.5" customHeight="1" x14ac:dyDescent="0.2">
      <c r="A14" s="260" t="s">
        <v>11</v>
      </c>
      <c r="B14" s="376" t="s">
        <v>240</v>
      </c>
      <c r="C14" s="377"/>
      <c r="D14" s="377"/>
      <c r="E14" s="377"/>
      <c r="F14" s="377"/>
      <c r="G14" s="378"/>
      <c r="H14" s="273">
        <f>SUM(H15:H15)</f>
        <v>0</v>
      </c>
      <c r="I14" s="273">
        <f t="shared" ref="I14:L14" si="0">SUM(I15:I15)</f>
        <v>0</v>
      </c>
      <c r="J14" s="273">
        <f t="shared" si="0"/>
        <v>0</v>
      </c>
      <c r="K14" s="273">
        <f t="shared" si="0"/>
        <v>0</v>
      </c>
      <c r="L14" s="273">
        <f t="shared" si="0"/>
        <v>0</v>
      </c>
      <c r="M14" s="273">
        <f>SUM(H14:L14)</f>
        <v>0</v>
      </c>
      <c r="N14" s="273">
        <f>SUM(I14:M14)</f>
        <v>0</v>
      </c>
    </row>
    <row r="15" spans="1:14" ht="25.5" customHeight="1" x14ac:dyDescent="0.2">
      <c r="A15" s="260" t="s">
        <v>12</v>
      </c>
      <c r="B15" s="382"/>
      <c r="C15" s="380"/>
      <c r="D15" s="380"/>
      <c r="E15" s="380"/>
      <c r="F15" s="380"/>
      <c r="G15" s="381"/>
      <c r="H15" s="274"/>
      <c r="I15" s="274"/>
      <c r="J15" s="274"/>
      <c r="K15" s="274"/>
      <c r="L15" s="274"/>
      <c r="M15" s="274">
        <f>SUM(H15:L15)</f>
        <v>0</v>
      </c>
      <c r="N15" s="274">
        <f>SUM(I15:M15)</f>
        <v>0</v>
      </c>
    </row>
    <row r="16" spans="1:14" ht="25.5" customHeight="1" x14ac:dyDescent="0.2">
      <c r="A16" s="260" t="s">
        <v>13</v>
      </c>
      <c r="B16" s="398" t="s">
        <v>285</v>
      </c>
      <c r="C16" s="399"/>
      <c r="D16" s="399"/>
      <c r="E16" s="399"/>
      <c r="F16" s="399"/>
      <c r="G16" s="399"/>
      <c r="H16" s="399"/>
      <c r="I16" s="399"/>
      <c r="J16" s="399"/>
      <c r="K16" s="399"/>
      <c r="L16" s="399"/>
      <c r="M16" s="399"/>
      <c r="N16" s="400"/>
    </row>
    <row r="17" spans="1:14" ht="25.5" customHeight="1" x14ac:dyDescent="0.2">
      <c r="A17" s="260" t="s">
        <v>14</v>
      </c>
      <c r="B17" s="376" t="s">
        <v>240</v>
      </c>
      <c r="C17" s="377"/>
      <c r="D17" s="377"/>
      <c r="E17" s="377"/>
      <c r="F17" s="377"/>
      <c r="G17" s="378"/>
      <c r="H17" s="273">
        <f>SUM(H18:H18)</f>
        <v>0</v>
      </c>
      <c r="I17" s="273">
        <f>SUM(I18:I18)</f>
        <v>0</v>
      </c>
      <c r="J17" s="273">
        <f>SUM(J18:J18)</f>
        <v>0</v>
      </c>
      <c r="K17" s="273">
        <f>SUM(K18:K18)</f>
        <v>0</v>
      </c>
      <c r="L17" s="273">
        <f>SUM(L18:L18)</f>
        <v>0</v>
      </c>
      <c r="M17" s="273">
        <f>SUM(H17:L17)</f>
        <v>0</v>
      </c>
      <c r="N17" s="273">
        <f>SUM(I17:M17)</f>
        <v>0</v>
      </c>
    </row>
    <row r="18" spans="1:14" ht="12.75" customHeight="1" x14ac:dyDescent="0.2">
      <c r="A18" s="260" t="s">
        <v>15</v>
      </c>
      <c r="B18" s="382"/>
      <c r="C18" s="380"/>
      <c r="D18" s="380"/>
      <c r="E18" s="380"/>
      <c r="F18" s="380"/>
      <c r="G18" s="381"/>
      <c r="H18" s="274"/>
      <c r="I18" s="274"/>
      <c r="J18" s="274"/>
      <c r="K18" s="274"/>
      <c r="L18" s="274"/>
      <c r="M18" s="274"/>
      <c r="N18" s="274"/>
    </row>
    <row r="19" spans="1:14" ht="25.5" customHeight="1" x14ac:dyDescent="0.2">
      <c r="A19" s="260" t="s">
        <v>16</v>
      </c>
      <c r="B19" s="398" t="s">
        <v>286</v>
      </c>
      <c r="C19" s="399"/>
      <c r="D19" s="399"/>
      <c r="E19" s="399"/>
      <c r="F19" s="399"/>
      <c r="G19" s="399"/>
      <c r="H19" s="399"/>
      <c r="I19" s="399"/>
      <c r="J19" s="399"/>
      <c r="K19" s="399"/>
      <c r="L19" s="399"/>
      <c r="M19" s="399"/>
      <c r="N19" s="400"/>
    </row>
    <row r="20" spans="1:14" ht="25.5" customHeight="1" x14ac:dyDescent="0.2">
      <c r="A20" s="260" t="s">
        <v>17</v>
      </c>
      <c r="B20" s="376" t="s">
        <v>240</v>
      </c>
      <c r="C20" s="377"/>
      <c r="D20" s="377"/>
      <c r="E20" s="377"/>
      <c r="F20" s="377"/>
      <c r="G20" s="378"/>
      <c r="H20" s="273">
        <f>SUM(H21:H21)</f>
        <v>0</v>
      </c>
      <c r="I20" s="273">
        <f>SUM(I21:I21)</f>
        <v>0</v>
      </c>
      <c r="J20" s="273">
        <f>SUM(J21:J21)</f>
        <v>0</v>
      </c>
      <c r="K20" s="273">
        <f>SUM(K21:K21)</f>
        <v>0</v>
      </c>
      <c r="L20" s="273">
        <f>SUM(L21:L21)</f>
        <v>0</v>
      </c>
      <c r="M20" s="273">
        <f>SUM(H20:L20)</f>
        <v>0</v>
      </c>
      <c r="N20" s="273">
        <f>SUM(I20:M20)</f>
        <v>0</v>
      </c>
    </row>
    <row r="21" spans="1:14" ht="12.75" customHeight="1" x14ac:dyDescent="0.2">
      <c r="A21" s="260" t="s">
        <v>18</v>
      </c>
      <c r="B21" s="379"/>
      <c r="C21" s="404"/>
      <c r="D21" s="404"/>
      <c r="E21" s="404"/>
      <c r="F21" s="404"/>
      <c r="G21" s="405"/>
      <c r="H21" s="274"/>
      <c r="I21" s="274"/>
      <c r="J21" s="274"/>
      <c r="K21" s="274"/>
      <c r="L21" s="274"/>
      <c r="M21" s="274"/>
      <c r="N21" s="274"/>
    </row>
    <row r="22" spans="1:14" ht="25.5" customHeight="1" x14ac:dyDescent="0.2">
      <c r="A22" s="260" t="s">
        <v>19</v>
      </c>
      <c r="B22" s="398" t="s">
        <v>287</v>
      </c>
      <c r="C22" s="399"/>
      <c r="D22" s="399"/>
      <c r="E22" s="399"/>
      <c r="F22" s="399"/>
      <c r="G22" s="399"/>
      <c r="H22" s="399"/>
      <c r="I22" s="399"/>
      <c r="J22" s="399"/>
      <c r="K22" s="399"/>
      <c r="L22" s="399"/>
      <c r="M22" s="399"/>
      <c r="N22" s="400"/>
    </row>
    <row r="23" spans="1:14" s="265" customFormat="1" ht="25.5" customHeight="1" x14ac:dyDescent="0.2">
      <c r="A23" s="260" t="s">
        <v>20</v>
      </c>
      <c r="B23" s="376" t="s">
        <v>240</v>
      </c>
      <c r="C23" s="377"/>
      <c r="D23" s="377"/>
      <c r="E23" s="377"/>
      <c r="F23" s="377"/>
      <c r="G23" s="378"/>
      <c r="H23" s="273">
        <f>SUM(H24:H24)</f>
        <v>0</v>
      </c>
      <c r="I23" s="273">
        <f>SUM(I24:I24)</f>
        <v>0</v>
      </c>
      <c r="J23" s="273">
        <f>SUM(J24:J24)</f>
        <v>0</v>
      </c>
      <c r="K23" s="273">
        <f>SUM(K24:K24)</f>
        <v>0</v>
      </c>
      <c r="L23" s="273">
        <f>SUM(L24:L24)</f>
        <v>0</v>
      </c>
      <c r="M23" s="273">
        <f>SUM(H23:L23)</f>
        <v>0</v>
      </c>
      <c r="N23" s="273">
        <f>SUM(I23:M23)</f>
        <v>0</v>
      </c>
    </row>
    <row r="24" spans="1:14" x14ac:dyDescent="0.2">
      <c r="A24" s="260" t="s">
        <v>21</v>
      </c>
      <c r="B24" s="379"/>
      <c r="C24" s="380"/>
      <c r="D24" s="380"/>
      <c r="E24" s="380"/>
      <c r="F24" s="380"/>
      <c r="G24" s="381"/>
      <c r="H24" s="274"/>
      <c r="I24" s="274"/>
      <c r="J24" s="274"/>
      <c r="K24" s="274"/>
      <c r="L24" s="274"/>
      <c r="M24" s="274"/>
      <c r="N24" s="274"/>
    </row>
    <row r="25" spans="1:14" ht="15.75" x14ac:dyDescent="0.25">
      <c r="A25" s="260" t="s">
        <v>22</v>
      </c>
      <c r="B25" s="275" t="s">
        <v>248</v>
      </c>
      <c r="C25" s="276"/>
      <c r="D25" s="276"/>
      <c r="E25" s="276"/>
      <c r="F25" s="276"/>
      <c r="G25" s="277"/>
      <c r="H25" s="278">
        <f>SUM(H14,H17,H20,H23)</f>
        <v>0</v>
      </c>
      <c r="I25" s="278">
        <f t="shared" ref="I25:L25" si="1">SUM(I14,I17,I20,I23)</f>
        <v>0</v>
      </c>
      <c r="J25" s="278">
        <f t="shared" si="1"/>
        <v>0</v>
      </c>
      <c r="K25" s="278">
        <f t="shared" si="1"/>
        <v>0</v>
      </c>
      <c r="L25" s="278">
        <f t="shared" si="1"/>
        <v>0</v>
      </c>
      <c r="M25" s="385">
        <f>SUM(M14,M17,M20,M23)</f>
        <v>0</v>
      </c>
      <c r="N25" s="385">
        <f>SUM(N14,N17,N20,N23)</f>
        <v>0</v>
      </c>
    </row>
    <row r="26" spans="1:14" ht="15.75" x14ac:dyDescent="0.25">
      <c r="A26" s="260" t="s">
        <v>23</v>
      </c>
      <c r="B26" s="279"/>
      <c r="C26" s="276"/>
      <c r="D26" s="276"/>
      <c r="E26" s="276"/>
      <c r="F26" s="276"/>
      <c r="G26" s="277"/>
      <c r="H26" s="388">
        <f>SUM(H25:J25)</f>
        <v>0</v>
      </c>
      <c r="I26" s="389"/>
      <c r="J26" s="390"/>
      <c r="K26" s="388">
        <f>SUM(K25:L25)</f>
        <v>0</v>
      </c>
      <c r="L26" s="390"/>
      <c r="M26" s="386"/>
      <c r="N26" s="386"/>
    </row>
    <row r="27" spans="1:14" ht="15.75" x14ac:dyDescent="0.25">
      <c r="A27" s="260" t="s">
        <v>24</v>
      </c>
      <c r="B27" s="275" t="s">
        <v>288</v>
      </c>
      <c r="C27" s="276"/>
      <c r="D27" s="276"/>
      <c r="E27" s="276"/>
      <c r="F27" s="276"/>
      <c r="G27" s="277"/>
      <c r="H27" s="391">
        <f>SUM(H26:K26)</f>
        <v>0</v>
      </c>
      <c r="I27" s="391"/>
      <c r="J27" s="391"/>
      <c r="K27" s="391"/>
      <c r="L27" s="391"/>
      <c r="M27" s="387"/>
      <c r="N27" s="387"/>
    </row>
  </sheetData>
  <mergeCells count="27">
    <mergeCell ref="M25:M27"/>
    <mergeCell ref="H26:J26"/>
    <mergeCell ref="K26:L26"/>
    <mergeCell ref="H27:L27"/>
    <mergeCell ref="N10:N12"/>
    <mergeCell ref="N25:N27"/>
    <mergeCell ref="M10:M12"/>
    <mergeCell ref="H11:L11"/>
    <mergeCell ref="I12:L12"/>
    <mergeCell ref="B22:N22"/>
    <mergeCell ref="B19:N19"/>
    <mergeCell ref="B16:N16"/>
    <mergeCell ref="B13:N13"/>
    <mergeCell ref="B20:G20"/>
    <mergeCell ref="B21:G21"/>
    <mergeCell ref="B10:G10"/>
    <mergeCell ref="A3:N3"/>
    <mergeCell ref="B23:G23"/>
    <mergeCell ref="B24:G24"/>
    <mergeCell ref="B14:G14"/>
    <mergeCell ref="B15:G15"/>
    <mergeCell ref="B17:G17"/>
    <mergeCell ref="B18:G18"/>
    <mergeCell ref="A4:N4"/>
    <mergeCell ref="A5:N5"/>
    <mergeCell ref="A6:N6"/>
    <mergeCell ref="B9:G9"/>
  </mergeCells>
  <printOptions horizontalCentered="1"/>
  <pageMargins left="0.59055118110236227" right="0.59055118110236227" top="0.98425196850393704" bottom="0.98425196850393704" header="0.51181102362204722" footer="0.51181102362204722"/>
  <pageSetup paperSize="9" scale="81" firstPageNumber="15" orientation="landscape" r:id="rId1"/>
  <headerFooter alignWithMargins="0">
    <oddHeader xml:space="preserve">&amp;C&amp;"Arial,Félkövér"&amp;12
</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8</vt:i4>
      </vt:variant>
    </vt:vector>
  </HeadingPairs>
  <TitlesOfParts>
    <vt:vector size="16" baseType="lpstr">
      <vt:lpstr>Borító</vt:lpstr>
      <vt:lpstr>Tartalomjegyzék</vt:lpstr>
      <vt:lpstr>1. melléklet</vt:lpstr>
      <vt:lpstr>2. melléklet</vt:lpstr>
      <vt:lpstr>3. melléklet</vt:lpstr>
      <vt:lpstr>4. melléklet</vt:lpstr>
      <vt:lpstr>5. melléklet</vt:lpstr>
      <vt:lpstr>6. melléklet</vt:lpstr>
      <vt:lpstr>'2. melléklet'!Nyomtatási_cím</vt:lpstr>
      <vt:lpstr>'5. melléklet'!Nyomtatási_cím</vt:lpstr>
      <vt:lpstr>'1. melléklet'!Nyomtatási_terület</vt:lpstr>
      <vt:lpstr>'2. melléklet'!Nyomtatási_terület</vt:lpstr>
      <vt:lpstr>'5. melléklet'!Nyomtatási_terület</vt:lpstr>
      <vt:lpstr>'6. melléklet'!Nyomtatási_terület</vt:lpstr>
      <vt:lpstr>Borító!Nyomtatási_terület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Kőhidi Csilla</cp:lastModifiedBy>
  <cp:lastPrinted>2019-11-25T06:58:01Z</cp:lastPrinted>
  <dcterms:created xsi:type="dcterms:W3CDTF">2013-01-30T07:43:45Z</dcterms:created>
  <dcterms:modified xsi:type="dcterms:W3CDTF">2019-12-10T07:13:43Z</dcterms:modified>
</cp:coreProperties>
</file>